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saguenay.sharepoint.com/sites/msteams_fa66ac_166080/Documents partages/Enseignants ok/Jeunes/Tâche/Secondaire/"/>
    </mc:Choice>
  </mc:AlternateContent>
  <xr:revisionPtr revIDLastSave="72" documentId="8_{C8B6A638-1FB5-4822-A11F-69E32D9AC617}" xr6:coauthVersionLast="47" xr6:coauthVersionMax="47" xr10:uidLastSave="{D23BD6E1-580A-4572-BC40-B6714678008F}"/>
  <bookViews>
    <workbookView xWindow="-120" yWindow="-120" windowWidth="29040" windowHeight="16440" xr2:uid="{267E0E5D-75EE-409A-A9C6-627A86721663}"/>
  </bookViews>
  <sheets>
    <sheet name="Secondaire" sheetId="6" r:id="rId1"/>
    <sheet name="Amplitude exemple" sheetId="11" r:id="rId2"/>
    <sheet name="Amplitude à compléter" sheetId="12" r:id="rId3"/>
    <sheet name="à contrat" sheetId="13" r:id="rId4"/>
  </sheets>
  <definedNames>
    <definedName name="_ftn1" localSheetId="3">'à contrat'!#REF!</definedName>
    <definedName name="_ftn1" localSheetId="0">Secondaire!#REF!</definedName>
    <definedName name="_ftn2" localSheetId="3">'à contrat'!$A$14</definedName>
    <definedName name="_ftn2" localSheetId="0">Secondaire!$A$12</definedName>
    <definedName name="_ftn3" localSheetId="3">'à contrat'!#REF!</definedName>
    <definedName name="_ftn3" localSheetId="0">Secondaire!#REF!</definedName>
    <definedName name="_ftn4" localSheetId="3">'à contrat'!#REF!</definedName>
    <definedName name="_ftn4" localSheetId="0">Secondaire!#REF!</definedName>
    <definedName name="_ftnref1" localSheetId="3">'à contrat'!$A$5</definedName>
    <definedName name="_ftnref1" localSheetId="0">Secondaire!$A$4</definedName>
    <definedName name="_ftnref2" localSheetId="3">'à contrat'!$A$10</definedName>
    <definedName name="_ftnref2" localSheetId="0">Secondaire!$A$9</definedName>
    <definedName name="_ftnref3" localSheetId="3">'à contrat'!$A$13</definedName>
    <definedName name="_ftnref3" localSheetId="0">Secondaire!$A$11</definedName>
    <definedName name="_ftnref4" localSheetId="3">'à contrat'!#REF!</definedName>
    <definedName name="_ftnref4" localSheetId="0">Secondaire!#REF!</definedName>
    <definedName name="_Hlk114051007" localSheetId="2">'Amplitude à compléter'!$B$13</definedName>
    <definedName name="_Hlk114051007" localSheetId="1">'Amplitude exemple'!$B$13</definedName>
    <definedName name="_Hlk95118549" localSheetId="3">'à contrat'!$A$5</definedName>
    <definedName name="_Hlk95118549" localSheetId="0">Secondaire!$A$4</definedName>
    <definedName name="_Hlk95118775" localSheetId="3">'à contrat'!$A$14</definedName>
    <definedName name="_Hlk95118775" localSheetId="0">Secondaire!$A$12</definedName>
    <definedName name="_Hlk97106282" localSheetId="3">'à contrat'!$A$20</definedName>
    <definedName name="_Hlk97106282" localSheetId="0">Secondaire!$A$18</definedName>
    <definedName name="_Toc100562341" localSheetId="3">'à contrat'!$A$1</definedName>
    <definedName name="_Toc100562341" localSheetId="0">Secondaire!$A$1</definedName>
    <definedName name="_xlnm.Print_Area" localSheetId="3">'à contrat'!$A$1:$G$36</definedName>
    <definedName name="_xlnm.Print_Area" localSheetId="0">Secondaire!$A$1:$E$35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3" l="1"/>
  <c r="E24" i="13"/>
  <c r="E26" i="13" s="1"/>
  <c r="D26" i="13"/>
  <c r="D10" i="13"/>
  <c r="E5" i="13"/>
  <c r="D30" i="13"/>
  <c r="E12" i="13"/>
  <c r="I28" i="12"/>
  <c r="H28" i="12"/>
  <c r="F28" i="12"/>
  <c r="E28" i="12"/>
  <c r="I28" i="11"/>
  <c r="H28" i="11"/>
  <c r="G28" i="11"/>
  <c r="F28" i="11"/>
  <c r="E28" i="11"/>
  <c r="D24" i="6"/>
  <c r="D28" i="6"/>
  <c r="E24" i="6"/>
  <c r="D9" i="6"/>
  <c r="D31" i="13" l="1"/>
  <c r="E10" i="13"/>
  <c r="E31" i="13" s="1"/>
  <c r="J28" i="11"/>
  <c r="D29" i="6"/>
  <c r="D30" i="6" s="1"/>
  <c r="G28" i="12"/>
  <c r="J28" i="12" s="1"/>
</calcChain>
</file>

<file path=xl/sharedStrings.xml><?xml version="1.0" encoding="utf-8"?>
<sst xmlns="http://schemas.openxmlformats.org/spreadsheetml/2006/main" count="176" uniqueCount="66">
  <si>
    <t>Tâche éducative (TE)</t>
  </si>
  <si>
    <t>Accueil et déplacement</t>
  </si>
  <si>
    <t>Comités</t>
  </si>
  <si>
    <t>Nombre
d’heures 
annuelles (h)</t>
  </si>
  <si>
    <t>Temps récurrent fixé à l’horaire, s’il y a lieu (h)</t>
  </si>
  <si>
    <t>Cellules ou révision plans aménagement</t>
  </si>
  <si>
    <t>Préparation et/ou rencontre pour P.I.</t>
  </si>
  <si>
    <t>Imprévus</t>
  </si>
  <si>
    <t>10 rencontres du personnel collectives</t>
  </si>
  <si>
    <t>3 rencontres avec les parents</t>
  </si>
  <si>
    <t>Sous-total (200 h)</t>
  </si>
  <si>
    <t xml:space="preserve">Journées pédagogiques (5h24 x 20 jours) </t>
  </si>
  <si>
    <t>Autres tâches professionnelles (ATP)</t>
  </si>
  <si>
    <t>Surveillance</t>
  </si>
  <si>
    <t>Exemple - Tâche annuelle au secondaire</t>
  </si>
  <si>
    <t>Cours et leçons
  - Heures d'enseignement secondaire</t>
  </si>
  <si>
    <t>30 h 45</t>
  </si>
  <si>
    <t>Encadrement, tutorat, etc.</t>
  </si>
  <si>
    <t>Surveillances (examens, etc.)</t>
  </si>
  <si>
    <t>Récupération</t>
  </si>
  <si>
    <t xml:space="preserve">Activités étudiantes reconnues </t>
  </si>
  <si>
    <t>Total A (20 heures x 36 semaines) - Doit être 720 h</t>
  </si>
  <si>
    <t xml:space="preserve">Concertations (niveau, avec professionnels, parents, etc.) selon besoins </t>
  </si>
  <si>
    <t>Autres activités professionnelles (mandat, projet, etc.)</t>
  </si>
  <si>
    <t>Insertion professionnelle</t>
  </si>
  <si>
    <t>Sous-total (360 h)</t>
  </si>
  <si>
    <t>Total B - Doit donner 560 h</t>
  </si>
  <si>
    <t>Heures</t>
  </si>
  <si>
    <t>Jour 1</t>
  </si>
  <si>
    <t>Jour 2</t>
  </si>
  <si>
    <t>Jour 3</t>
  </si>
  <si>
    <t>Jour 4</t>
  </si>
  <si>
    <t>Jour 5</t>
  </si>
  <si>
    <t>Début de l’amplitude quotidienne</t>
  </si>
  <si>
    <t>Début amplitude de l’enseignant</t>
  </si>
  <si>
    <t>AD</t>
  </si>
  <si>
    <t>Période 1 – 60 minutes</t>
  </si>
  <si>
    <t>Cours</t>
  </si>
  <si>
    <t>Période 2 – 60 minutes</t>
  </si>
  <si>
    <t>Cours (30 min)</t>
  </si>
  <si>
    <t>Période de récréation – 20 minutes</t>
  </si>
  <si>
    <t xml:space="preserve">Surveillance </t>
  </si>
  <si>
    <t xml:space="preserve">AD </t>
  </si>
  <si>
    <t>Période 3 – 60 minutes</t>
  </si>
  <si>
    <t>Dîner des élèves – 75 minutes</t>
  </si>
  <si>
    <t>Période 4 – 60 minutes</t>
  </si>
  <si>
    <t>Période 5 – 60 minutes</t>
  </si>
  <si>
    <t>Fin de l’amplitude de l’enseignant</t>
  </si>
  <si>
    <t>Total amplitude quotidienne</t>
  </si>
  <si>
    <t>Total de l’amplitude hebdomadaire de 35 h = A + B + C + D + E</t>
  </si>
  <si>
    <r>
      <t>Amplitude quotidienne</t>
    </r>
    <r>
      <rPr>
        <sz val="12"/>
        <color rgb="FFFFFFFF"/>
        <rFont val="Calibri"/>
        <family val="2"/>
      </rPr>
      <t> </t>
    </r>
    <r>
      <rPr>
        <sz val="12"/>
        <color rgb="FFFFFFFF"/>
        <rFont val="Akrobat Bold"/>
      </rPr>
      <t xml:space="preserve">: Ne pas excéder 8 heures
</t>
    </r>
    <r>
      <rPr>
        <sz val="10"/>
        <color rgb="FFFFFFFF"/>
        <rFont val="Akrobat Bold"/>
      </rPr>
      <t>(excluant la période de repas, les 10 rencontres collectives et les 3 premières réunions avec les parents)</t>
    </r>
  </si>
  <si>
    <t>Exemple - horaire et amplitude</t>
  </si>
  <si>
    <t>Exemple - Tâche annuelle au primaire</t>
  </si>
  <si>
    <t>Note : 0,10 = 6 min</t>
  </si>
  <si>
    <t>Inscrire votre pourcentage de contrat</t>
  </si>
  <si>
    <t xml:space="preserve">Si contrat à 100 % </t>
  </si>
  <si>
    <t xml:space="preserve"> </t>
  </si>
  <si>
    <t>Sous-total - Doit donner :</t>
  </si>
  <si>
    <t xml:space="preserve">   </t>
  </si>
  <si>
    <t>Sous-total - Doit être :</t>
  </si>
  <si>
    <t>40 heures à placer selon l'école</t>
  </si>
  <si>
    <t xml:space="preserve">Grand total - tâche - Doit être : </t>
  </si>
  <si>
    <t>Grand total - tâche (doit donner 1280 h)</t>
  </si>
  <si>
    <t>105 h à placer selon l'école</t>
  </si>
  <si>
    <t>252 heures à placer selon l'école</t>
  </si>
  <si>
    <t>Travail et lieu déterminés par l'enseignant (extérieur amplitude possible)
  - Planification et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</si>
</sst>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&quot; h &quot;mm;@"/>
    <numFmt numFmtId="165" formatCode="hh:mm:ss;@"/>
    <numFmt numFmtId="166" formatCode="[$-F400]h:mm:ss\ AM/PM"/>
    <numFmt numFmtId="167" formatCode="0.0000%"/>
  </numFmts>
  <fonts count="25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6"/>
      <color rgb="FF233289"/>
      <name val="Arial"/>
      <family val="2"/>
    </font>
    <font>
      <sz val="11"/>
      <color theme="1"/>
      <name val="Akrobat Bold"/>
    </font>
    <font>
      <sz val="12"/>
      <color rgb="FFFFFFFF"/>
      <name val="Akrobat Bold"/>
    </font>
    <font>
      <sz val="12"/>
      <color rgb="FFFFFFFF"/>
      <name val="Calibri"/>
      <family val="2"/>
    </font>
    <font>
      <sz val="12"/>
      <color theme="1"/>
      <name val="Akrobat Bold"/>
    </font>
    <font>
      <sz val="10"/>
      <color rgb="FFFFFFFF"/>
      <name val="Akrobat Bold"/>
    </font>
    <font>
      <sz val="11"/>
      <color rgb="FFFFFFFF"/>
      <name val="Akrobat Bold"/>
    </font>
    <font>
      <sz val="10"/>
      <color theme="1"/>
      <name val="Akrobat Bold"/>
    </font>
    <font>
      <sz val="11"/>
      <color rgb="FF000000"/>
      <name val="Akrobat Bold"/>
    </font>
    <font>
      <b/>
      <sz val="16"/>
      <color rgb="FF280087"/>
      <name val="Arial"/>
      <family val="2"/>
    </font>
    <font>
      <sz val="11"/>
      <color theme="1"/>
      <name val="Akrobat"/>
      <family val="3"/>
    </font>
    <font>
      <sz val="11"/>
      <color rgb="FF000000"/>
      <name val="Akrobat"/>
      <family val="3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3328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Trellis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0" xfId="0" applyFont="1"/>
    <xf numFmtId="0" fontId="9" fillId="0" borderId="0" xfId="0" applyFont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21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7" borderId="11" xfId="0" applyFont="1" applyFill="1" applyBorder="1" applyAlignment="1" applyProtection="1">
      <alignment horizontal="center" vertical="center"/>
      <protection locked="0"/>
    </xf>
    <xf numFmtId="0" fontId="5" fillId="7" borderId="24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/>
      <protection locked="0"/>
    </xf>
    <xf numFmtId="0" fontId="5" fillId="10" borderId="11" xfId="0" applyFont="1" applyFill="1" applyBorder="1" applyAlignment="1" applyProtection="1">
      <alignment horizontal="center" vertical="center"/>
      <protection locked="0"/>
    </xf>
    <xf numFmtId="0" fontId="5" fillId="11" borderId="11" xfId="0" applyFont="1" applyFill="1" applyBorder="1" applyAlignment="1" applyProtection="1">
      <alignment horizontal="center" vertical="center" wrapText="1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0" fontId="5" fillId="6" borderId="25" xfId="0" applyFont="1" applyFill="1" applyBorder="1" applyAlignment="1" applyProtection="1">
      <alignment horizontal="center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5" fillId="7" borderId="22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justify" vertical="center"/>
      <protection locked="0"/>
    </xf>
    <xf numFmtId="0" fontId="11" fillId="0" borderId="33" xfId="0" applyFont="1" applyBorder="1" applyAlignment="1">
      <alignment vertical="center" wrapText="1"/>
    </xf>
    <xf numFmtId="0" fontId="17" fillId="15" borderId="34" xfId="0" applyFont="1" applyFill="1" applyBorder="1" applyAlignment="1">
      <alignment vertical="center" wrapText="1"/>
    </xf>
    <xf numFmtId="0" fontId="17" fillId="15" borderId="0" xfId="0" applyFont="1" applyFill="1" applyAlignment="1">
      <alignment vertical="center" wrapText="1"/>
    </xf>
    <xf numFmtId="0" fontId="0" fillId="14" borderId="37" xfId="0" applyFill="1" applyBorder="1" applyAlignment="1">
      <alignment vertical="top" textRotation="90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15" borderId="41" xfId="0" applyFont="1" applyFill="1" applyBorder="1" applyAlignment="1">
      <alignment horizontal="center" vertical="center" wrapText="1"/>
    </xf>
    <xf numFmtId="0" fontId="21" fillId="16" borderId="41" xfId="0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0" fontId="21" fillId="17" borderId="41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165" fontId="14" fillId="13" borderId="46" xfId="0" applyNumberFormat="1" applyFont="1" applyFill="1" applyBorder="1" applyAlignment="1">
      <alignment horizontal="center" vertical="center" wrapText="1"/>
    </xf>
    <xf numFmtId="165" fontId="21" fillId="19" borderId="41" xfId="0" applyNumberFormat="1" applyFont="1" applyFill="1" applyBorder="1" applyAlignment="1">
      <alignment horizontal="center" vertical="center" wrapText="1"/>
    </xf>
    <xf numFmtId="165" fontId="14" fillId="13" borderId="44" xfId="0" applyNumberFormat="1" applyFont="1" applyFill="1" applyBorder="1" applyAlignment="1">
      <alignment horizontal="center" vertical="center" wrapText="1"/>
    </xf>
    <xf numFmtId="46" fontId="0" fillId="0" borderId="0" xfId="0" applyNumberFormat="1"/>
    <xf numFmtId="164" fontId="0" fillId="21" borderId="3" xfId="0" applyNumberFormat="1" applyFill="1" applyBorder="1" applyAlignment="1">
      <alignment horizontal="center"/>
    </xf>
    <xf numFmtId="165" fontId="14" fillId="13" borderId="44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1" xfId="0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20" fillId="7" borderId="41" xfId="0" applyFont="1" applyFill="1" applyBorder="1" applyAlignment="1" applyProtection="1">
      <alignment horizontal="center" vertical="center" wrapText="1"/>
      <protection locked="0"/>
    </xf>
    <xf numFmtId="0" fontId="20" fillId="7" borderId="42" xfId="0" applyFont="1" applyFill="1" applyBorder="1" applyAlignment="1" applyProtection="1">
      <alignment horizontal="center" vertical="center" wrapText="1"/>
      <protection locked="0"/>
    </xf>
    <xf numFmtId="0" fontId="21" fillId="7" borderId="41" xfId="0" applyFont="1" applyFill="1" applyBorder="1" applyAlignment="1" applyProtection="1">
      <alignment horizontal="center" vertical="center" wrapText="1"/>
      <protection locked="0"/>
    </xf>
    <xf numFmtId="0" fontId="21" fillId="7" borderId="42" xfId="0" applyFont="1" applyFill="1" applyBorder="1" applyAlignment="1" applyProtection="1">
      <alignment horizontal="center" vertical="center" wrapText="1"/>
      <protection locked="0"/>
    </xf>
    <xf numFmtId="166" fontId="21" fillId="19" borderId="4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1" xfId="0" applyFont="1" applyBorder="1" applyAlignment="1" applyProtection="1">
      <alignment horizontal="center" vertical="center" wrapText="1"/>
      <protection locked="0"/>
    </xf>
    <xf numFmtId="0" fontId="20" fillId="15" borderId="41" xfId="0" applyFont="1" applyFill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165" fontId="14" fillId="13" borderId="46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2" fillId="17" borderId="0" xfId="0" applyFont="1" applyFill="1" applyAlignment="1">
      <alignment horizontal="right"/>
    </xf>
    <xf numFmtId="167" fontId="8" fillId="22" borderId="37" xfId="0" applyNumberFormat="1" applyFont="1" applyFill="1" applyBorder="1" applyAlignment="1" applyProtection="1">
      <alignment vertical="center"/>
      <protection locked="0"/>
    </xf>
    <xf numFmtId="0" fontId="8" fillId="12" borderId="47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 wrapText="1"/>
    </xf>
    <xf numFmtId="0" fontId="24" fillId="2" borderId="48" xfId="0" applyFont="1" applyFill="1" applyBorder="1" applyAlignment="1">
      <alignment horizontal="center" vertical="center" wrapText="1"/>
    </xf>
    <xf numFmtId="2" fontId="5" fillId="13" borderId="17" xfId="0" applyNumberFormat="1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 applyProtection="1">
      <alignment horizontal="center" vertical="center" wrapText="1"/>
      <protection locked="0"/>
    </xf>
    <xf numFmtId="2" fontId="6" fillId="4" borderId="49" xfId="0" applyNumberFormat="1" applyFont="1" applyFill="1" applyBorder="1" applyAlignment="1">
      <alignment horizontal="right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8" fillId="22" borderId="37" xfId="0" applyNumberFormat="1" applyFont="1" applyFill="1" applyBorder="1" applyAlignment="1">
      <alignment vertical="center"/>
    </xf>
    <xf numFmtId="2" fontId="5" fillId="6" borderId="25" xfId="0" applyNumberFormat="1" applyFont="1" applyFill="1" applyBorder="1" applyAlignment="1" applyProtection="1">
      <alignment horizontal="center" vertical="center"/>
      <protection locked="0"/>
    </xf>
    <xf numFmtId="2" fontId="5" fillId="6" borderId="17" xfId="0" applyNumberFormat="1" applyFont="1" applyFill="1" applyBorder="1" applyAlignment="1" applyProtection="1">
      <alignment horizontal="center" vertical="center"/>
      <protection locked="0"/>
    </xf>
    <xf numFmtId="2" fontId="5" fillId="6" borderId="22" xfId="0" applyNumberFormat="1" applyFont="1" applyFill="1" applyBorder="1" applyAlignment="1">
      <alignment horizontal="center" vertical="center"/>
    </xf>
    <xf numFmtId="2" fontId="5" fillId="6" borderId="22" xfId="0" applyNumberFormat="1" applyFont="1" applyFill="1" applyBorder="1" applyAlignment="1" applyProtection="1">
      <alignment horizontal="center" vertical="center"/>
      <protection locked="0"/>
    </xf>
    <xf numFmtId="2" fontId="6" fillId="5" borderId="5" xfId="0" applyNumberFormat="1" applyFont="1" applyFill="1" applyBorder="1" applyAlignment="1">
      <alignment horizontal="right" vertical="center"/>
    </xf>
    <xf numFmtId="2" fontId="8" fillId="5" borderId="17" xfId="0" applyNumberFormat="1" applyFont="1" applyFill="1" applyBorder="1" applyAlignment="1">
      <alignment horizontal="center" vertical="center"/>
    </xf>
    <xf numFmtId="2" fontId="4" fillId="6" borderId="17" xfId="0" applyNumberFormat="1" applyFont="1" applyFill="1" applyBorder="1" applyAlignment="1" applyProtection="1">
      <alignment horizontal="center" vertical="center"/>
      <protection locked="0"/>
    </xf>
    <xf numFmtId="2" fontId="6" fillId="12" borderId="12" xfId="0" applyNumberFormat="1" applyFont="1" applyFill="1" applyBorder="1" applyAlignment="1">
      <alignment horizontal="right" vertical="center" wrapText="1"/>
    </xf>
    <xf numFmtId="2" fontId="6" fillId="9" borderId="51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vertical="center" wrapText="1"/>
    </xf>
    <xf numFmtId="0" fontId="1" fillId="8" borderId="5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2" fontId="5" fillId="13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righ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15" xfId="0" applyFont="1" applyFill="1" applyBorder="1" applyAlignment="1">
      <alignment horizontal="left" vertical="center" wrapText="1"/>
    </xf>
    <xf numFmtId="0" fontId="7" fillId="8" borderId="49" xfId="0" applyFont="1" applyFill="1" applyBorder="1" applyAlignment="1">
      <alignment horizontal="left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50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3" fillId="12" borderId="39" xfId="0" applyFont="1" applyFill="1" applyBorder="1" applyAlignment="1">
      <alignment horizontal="right" vertical="center"/>
    </xf>
    <xf numFmtId="0" fontId="23" fillId="12" borderId="33" xfId="0" applyFont="1" applyFill="1" applyBorder="1" applyAlignment="1">
      <alignment horizontal="right" vertical="center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54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5" fillId="6" borderId="47" xfId="0" applyFont="1" applyFill="1" applyBorder="1" applyAlignment="1" applyProtection="1">
      <alignment horizontal="left" vertical="center"/>
      <protection locked="0"/>
    </xf>
    <xf numFmtId="0" fontId="5" fillId="6" borderId="30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top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52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right" vertical="center"/>
    </xf>
    <xf numFmtId="0" fontId="6" fillId="12" borderId="32" xfId="0" applyFont="1" applyFill="1" applyBorder="1" applyAlignment="1">
      <alignment horizontal="right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6" fillId="9" borderId="31" xfId="0" applyFont="1" applyFill="1" applyBorder="1" applyAlignment="1">
      <alignment horizontal="right" vertical="center" wrapText="1"/>
    </xf>
    <xf numFmtId="0" fontId="4" fillId="6" borderId="30" xfId="0" applyFont="1" applyFill="1" applyBorder="1" applyAlignment="1">
      <alignment horizontal="left" vertical="center"/>
    </xf>
    <xf numFmtId="0" fontId="7" fillId="8" borderId="27" xfId="0" applyFont="1" applyFill="1" applyBorder="1" applyAlignment="1">
      <alignment horizontal="left" vertical="center" wrapText="1"/>
    </xf>
    <xf numFmtId="0" fontId="7" fillId="8" borderId="28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justify" vertical="center"/>
    </xf>
    <xf numFmtId="0" fontId="4" fillId="6" borderId="9" xfId="0" applyFont="1" applyFill="1" applyBorder="1" applyAlignment="1">
      <alignment horizontal="justify" vertical="center"/>
    </xf>
    <xf numFmtId="0" fontId="4" fillId="6" borderId="26" xfId="0" applyFont="1" applyFill="1" applyBorder="1" applyAlignment="1">
      <alignment horizontal="justify" vertical="center"/>
    </xf>
    <xf numFmtId="0" fontId="4" fillId="6" borderId="17" xfId="0" applyFont="1" applyFill="1" applyBorder="1" applyAlignment="1">
      <alignment horizontal="justify" vertical="center"/>
    </xf>
    <xf numFmtId="0" fontId="4" fillId="6" borderId="3" xfId="0" applyFont="1" applyFill="1" applyBorder="1" applyAlignment="1">
      <alignment horizontal="justify" vertical="center"/>
    </xf>
    <xf numFmtId="0" fontId="4" fillId="6" borderId="11" xfId="0" applyFont="1" applyFill="1" applyBorder="1" applyAlignment="1">
      <alignment horizontal="justify" vertical="center"/>
    </xf>
    <xf numFmtId="0" fontId="4" fillId="6" borderId="22" xfId="0" applyFont="1" applyFill="1" applyBorder="1" applyAlignment="1">
      <alignment horizontal="justify" vertical="center"/>
    </xf>
    <xf numFmtId="0" fontId="4" fillId="6" borderId="23" xfId="0" applyFont="1" applyFill="1" applyBorder="1" applyAlignment="1">
      <alignment horizontal="justify" vertical="center"/>
    </xf>
    <xf numFmtId="0" fontId="4" fillId="6" borderId="24" xfId="0" applyFont="1" applyFill="1" applyBorder="1" applyAlignment="1">
      <alignment horizontal="justify" vertical="center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12" fillId="14" borderId="38" xfId="0" applyFont="1" applyFill="1" applyBorder="1" applyAlignment="1">
      <alignment horizontal="center" vertical="center" textRotation="90" wrapText="1"/>
    </xf>
    <xf numFmtId="0" fontId="12" fillId="14" borderId="19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horizontal="center"/>
    </xf>
    <xf numFmtId="0" fontId="17" fillId="0" borderId="35" xfId="0" applyFont="1" applyBorder="1" applyAlignment="1">
      <alignment vertical="center" wrapText="1"/>
    </xf>
    <xf numFmtId="0" fontId="17" fillId="0" borderId="36" xfId="0" applyFont="1" applyBorder="1" applyAlignment="1">
      <alignment vertical="center" wrapText="1"/>
    </xf>
    <xf numFmtId="0" fontId="17" fillId="20" borderId="37" xfId="0" applyFont="1" applyFill="1" applyBorder="1" applyAlignment="1">
      <alignment horizontal="center" vertical="center" wrapText="1"/>
    </xf>
    <xf numFmtId="0" fontId="17" fillId="20" borderId="39" xfId="0" applyFont="1" applyFill="1" applyBorder="1" applyAlignment="1">
      <alignment horizontal="center" vertical="center" wrapText="1"/>
    </xf>
    <xf numFmtId="0" fontId="17" fillId="20" borderId="33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7" fillId="21" borderId="37" xfId="0" applyFont="1" applyFill="1" applyBorder="1" applyAlignment="1">
      <alignment horizontal="center" vertical="center" wrapText="1"/>
    </xf>
    <xf numFmtId="0" fontId="17" fillId="21" borderId="39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13" borderId="45" xfId="0" applyFont="1" applyFill="1" applyBorder="1" applyAlignment="1">
      <alignment horizontal="center" vertical="center" wrapText="1"/>
    </xf>
    <xf numFmtId="0" fontId="11" fillId="13" borderId="46" xfId="0" applyFont="1" applyFill="1" applyBorder="1" applyAlignment="1">
      <alignment horizontal="center" vertical="center" wrapText="1"/>
    </xf>
    <xf numFmtId="0" fontId="18" fillId="18" borderId="40" xfId="0" applyFont="1" applyFill="1" applyBorder="1" applyAlignment="1">
      <alignment horizontal="center" vertical="center" wrapText="1"/>
    </xf>
    <xf numFmtId="0" fontId="18" fillId="18" borderId="41" xfId="0" applyFont="1" applyFill="1" applyBorder="1" applyAlignment="1">
      <alignment horizontal="center" vertical="center" wrapText="1"/>
    </xf>
    <xf numFmtId="0" fontId="18" fillId="19" borderId="40" xfId="0" applyFont="1" applyFill="1" applyBorder="1" applyAlignment="1">
      <alignment horizontal="center" vertical="center" wrapText="1"/>
    </xf>
    <xf numFmtId="0" fontId="18" fillId="19" borderId="41" xfId="0" applyFont="1" applyFill="1" applyBorder="1" applyAlignment="1">
      <alignment horizontal="center" vertical="center" wrapText="1"/>
    </xf>
    <xf numFmtId="0" fontId="21" fillId="17" borderId="4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11" fillId="13" borderId="43" xfId="0" applyFont="1" applyFill="1" applyBorder="1" applyAlignment="1">
      <alignment horizontal="center" vertical="center" wrapText="1"/>
    </xf>
    <xf numFmtId="0" fontId="11" fillId="13" borderId="44" xfId="0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25BC-13C1-4AA7-A5AF-44AF00293302}">
  <sheetPr>
    <pageSetUpPr fitToPage="1"/>
  </sheetPr>
  <dimension ref="A1:E41"/>
  <sheetViews>
    <sheetView tabSelected="1" topLeftCell="A21" zoomScale="115" zoomScaleNormal="115" workbookViewId="0">
      <selection activeCell="A26" sqref="A26:C26"/>
    </sheetView>
  </sheetViews>
  <sheetFormatPr baseColWidth="10" defaultRowHeight="15"/>
  <cols>
    <col min="1" max="1" width="2.7109375" customWidth="1"/>
    <col min="2" max="2" width="10.5703125" customWidth="1"/>
    <col min="3" max="3" width="73.42578125" customWidth="1"/>
    <col min="4" max="5" width="17.85546875" customWidth="1"/>
  </cols>
  <sheetData>
    <row r="1" spans="1:5" ht="25.5" customHeight="1">
      <c r="A1" s="104" t="s">
        <v>14</v>
      </c>
      <c r="B1" s="104"/>
      <c r="C1" s="104"/>
      <c r="D1" s="104"/>
      <c r="E1" s="104"/>
    </row>
    <row r="2" spans="1:5" ht="16.5" thickBot="1">
      <c r="A2" s="6"/>
      <c r="B2" s="6"/>
      <c r="C2" s="6"/>
      <c r="D2" s="6"/>
      <c r="E2" s="6"/>
    </row>
    <row r="3" spans="1:5" ht="48.75" customHeight="1" thickBot="1">
      <c r="A3" s="107" t="s">
        <v>0</v>
      </c>
      <c r="B3" s="108"/>
      <c r="C3" s="109"/>
      <c r="D3" s="10" t="s">
        <v>3</v>
      </c>
      <c r="E3" s="8" t="s">
        <v>4</v>
      </c>
    </row>
    <row r="4" spans="1:5" ht="36.75" customHeight="1">
      <c r="A4" s="110" t="s">
        <v>15</v>
      </c>
      <c r="B4" s="111"/>
      <c r="C4" s="111"/>
      <c r="D4" s="11">
        <v>615</v>
      </c>
      <c r="E4" s="9" t="s">
        <v>16</v>
      </c>
    </row>
    <row r="5" spans="1:5" ht="17.25" customHeight="1">
      <c r="A5" s="112" t="s">
        <v>17</v>
      </c>
      <c r="B5" s="113"/>
      <c r="C5" s="113"/>
      <c r="D5" s="32"/>
      <c r="E5" s="20"/>
    </row>
    <row r="6" spans="1:5" ht="17.25" customHeight="1">
      <c r="A6" s="112" t="s">
        <v>18</v>
      </c>
      <c r="B6" s="113"/>
      <c r="C6" s="131"/>
      <c r="D6" s="32"/>
      <c r="E6" s="20"/>
    </row>
    <row r="7" spans="1:5" ht="17.25" customHeight="1">
      <c r="A7" s="112" t="s">
        <v>19</v>
      </c>
      <c r="B7" s="113"/>
      <c r="C7" s="113"/>
      <c r="D7" s="32"/>
      <c r="E7" s="20"/>
    </row>
    <row r="8" spans="1:5" ht="17.25" customHeight="1" thickBot="1">
      <c r="A8" s="129" t="s">
        <v>20</v>
      </c>
      <c r="B8" s="130"/>
      <c r="C8" s="130"/>
      <c r="D8" s="21"/>
      <c r="E8" s="22"/>
    </row>
    <row r="9" spans="1:5" ht="33" customHeight="1" thickBot="1">
      <c r="A9" s="96" t="s">
        <v>21</v>
      </c>
      <c r="B9" s="97"/>
      <c r="C9" s="97"/>
      <c r="D9" s="3">
        <f>SUM(D4:D8)</f>
        <v>615</v>
      </c>
      <c r="E9" s="4"/>
    </row>
    <row r="10" spans="1:5" ht="16.5" thickBot="1">
      <c r="A10" s="5"/>
      <c r="B10" s="5"/>
      <c r="C10" s="6"/>
      <c r="D10" s="6"/>
      <c r="E10" s="6"/>
    </row>
    <row r="11" spans="1:5" ht="48.75" customHeight="1" thickBot="1">
      <c r="A11" s="149" t="s">
        <v>12</v>
      </c>
      <c r="B11" s="150"/>
      <c r="C11" s="151"/>
      <c r="D11" s="15" t="s">
        <v>3</v>
      </c>
      <c r="E11" s="16" t="s">
        <v>4</v>
      </c>
    </row>
    <row r="12" spans="1:5" ht="33" customHeight="1">
      <c r="A12" s="152" t="s">
        <v>1</v>
      </c>
      <c r="B12" s="153"/>
      <c r="C12" s="154"/>
      <c r="D12" s="29"/>
      <c r="E12" s="30"/>
    </row>
    <row r="13" spans="1:5" ht="19.5" customHeight="1">
      <c r="A13" s="120" t="s">
        <v>2</v>
      </c>
      <c r="B13" s="121"/>
      <c r="C13" s="33"/>
      <c r="D13" s="25"/>
      <c r="E13" s="23"/>
    </row>
    <row r="14" spans="1:5" ht="19.5" customHeight="1">
      <c r="A14" s="122"/>
      <c r="B14" s="123"/>
      <c r="C14" s="33"/>
      <c r="D14" s="25"/>
      <c r="E14" s="23"/>
    </row>
    <row r="15" spans="1:5" ht="19.5" customHeight="1">
      <c r="A15" s="124"/>
      <c r="B15" s="125"/>
      <c r="C15" s="33"/>
      <c r="D15" s="25"/>
      <c r="E15" s="23"/>
    </row>
    <row r="16" spans="1:5" ht="33" customHeight="1">
      <c r="A16" s="155" t="s">
        <v>22</v>
      </c>
      <c r="B16" s="156"/>
      <c r="C16" s="157"/>
      <c r="D16" s="25"/>
      <c r="E16" s="23"/>
    </row>
    <row r="17" spans="1:5" ht="33" customHeight="1">
      <c r="A17" s="155" t="s">
        <v>5</v>
      </c>
      <c r="B17" s="156"/>
      <c r="C17" s="157"/>
      <c r="D17" s="25"/>
      <c r="E17" s="23"/>
    </row>
    <row r="18" spans="1:5" ht="33" customHeight="1">
      <c r="A18" s="155" t="s">
        <v>6</v>
      </c>
      <c r="B18" s="156"/>
      <c r="C18" s="157"/>
      <c r="D18" s="25"/>
      <c r="E18" s="23"/>
    </row>
    <row r="19" spans="1:5" ht="33" customHeight="1">
      <c r="A19" s="155" t="s">
        <v>7</v>
      </c>
      <c r="B19" s="156"/>
      <c r="C19" s="157"/>
      <c r="D19" s="25"/>
      <c r="E19" s="23"/>
    </row>
    <row r="20" spans="1:5" ht="33" customHeight="1">
      <c r="A20" s="132" t="s">
        <v>23</v>
      </c>
      <c r="B20" s="133"/>
      <c r="C20" s="148"/>
      <c r="D20" s="31"/>
      <c r="E20" s="24"/>
    </row>
    <row r="21" spans="1:5" ht="33" customHeight="1">
      <c r="A21" s="132" t="s">
        <v>24</v>
      </c>
      <c r="B21" s="133"/>
      <c r="C21" s="148"/>
      <c r="D21" s="31"/>
      <c r="E21" s="24"/>
    </row>
    <row r="22" spans="1:5" ht="33" customHeight="1">
      <c r="A22" s="158" t="s">
        <v>11</v>
      </c>
      <c r="B22" s="159"/>
      <c r="C22" s="160"/>
      <c r="D22" s="14">
        <v>108</v>
      </c>
      <c r="E22" s="24"/>
    </row>
    <row r="23" spans="1:5" ht="33" customHeight="1">
      <c r="A23" s="161"/>
      <c r="B23" s="162"/>
      <c r="C23" s="163"/>
      <c r="D23" s="31"/>
      <c r="E23" s="24"/>
    </row>
    <row r="24" spans="1:5" ht="27.75" customHeight="1">
      <c r="A24" s="135" t="s">
        <v>25</v>
      </c>
      <c r="B24" s="136"/>
      <c r="C24" s="137"/>
      <c r="D24" s="12">
        <f>SUM(D12:D23)</f>
        <v>108</v>
      </c>
      <c r="E24" s="13">
        <f>SUM(E12:E23)</f>
        <v>0</v>
      </c>
    </row>
    <row r="25" spans="1:5" ht="33" customHeight="1">
      <c r="A25" s="139" t="s">
        <v>65</v>
      </c>
      <c r="B25" s="140"/>
      <c r="C25" s="141"/>
      <c r="D25" s="25"/>
      <c r="E25" s="26"/>
    </row>
    <row r="26" spans="1:5" ht="33" customHeight="1">
      <c r="A26" s="139" t="s">
        <v>8</v>
      </c>
      <c r="B26" s="142"/>
      <c r="C26" s="143"/>
      <c r="D26" s="28"/>
      <c r="E26" s="26"/>
    </row>
    <row r="27" spans="1:5" ht="33" customHeight="1">
      <c r="A27" s="144" t="s">
        <v>9</v>
      </c>
      <c r="B27" s="145"/>
      <c r="C27" s="146"/>
      <c r="D27" s="28"/>
      <c r="E27" s="26"/>
    </row>
    <row r="28" spans="1:5" ht="33" customHeight="1">
      <c r="A28" s="135" t="s">
        <v>10</v>
      </c>
      <c r="B28" s="136"/>
      <c r="C28" s="137"/>
      <c r="D28" s="12">
        <f>SUM(D25:D27)</f>
        <v>0</v>
      </c>
      <c r="E28" s="27"/>
    </row>
    <row r="29" spans="1:5" ht="33" customHeight="1">
      <c r="A29" s="147" t="s">
        <v>26</v>
      </c>
      <c r="B29" s="147"/>
      <c r="C29" s="147"/>
      <c r="D29" s="19">
        <f>D24+D28</f>
        <v>108</v>
      </c>
      <c r="E29" s="27"/>
    </row>
    <row r="30" spans="1:5" ht="33" customHeight="1" thickBot="1">
      <c r="A30" s="138" t="s">
        <v>62</v>
      </c>
      <c r="B30" s="138"/>
      <c r="C30" s="138"/>
      <c r="D30" s="18">
        <f>D29+D9</f>
        <v>723</v>
      </c>
      <c r="E30" s="17"/>
    </row>
    <row r="31" spans="1:5" ht="15.75">
      <c r="A31" s="6"/>
      <c r="B31" s="6"/>
      <c r="C31" s="6"/>
      <c r="D31" s="6"/>
      <c r="E31" s="6"/>
    </row>
    <row r="32" spans="1:5" ht="24" customHeight="1">
      <c r="A32" s="7"/>
      <c r="B32" s="128"/>
      <c r="C32" s="128"/>
      <c r="D32" s="128"/>
      <c r="E32" s="128"/>
    </row>
    <row r="33" spans="1:5" ht="25.5" customHeight="1">
      <c r="A33" s="7"/>
      <c r="B33" s="128"/>
      <c r="C33" s="128"/>
      <c r="D33" s="128"/>
      <c r="E33" s="128"/>
    </row>
    <row r="34" spans="1:5" ht="25.5" customHeight="1">
      <c r="A34" s="7"/>
      <c r="B34" s="128"/>
      <c r="C34" s="128"/>
      <c r="D34" s="128"/>
      <c r="E34" s="128"/>
    </row>
    <row r="35" spans="1:5" ht="64.5" customHeight="1">
      <c r="A35" s="7"/>
      <c r="B35" s="128"/>
      <c r="C35" s="128"/>
      <c r="D35" s="128"/>
      <c r="E35" s="128"/>
    </row>
    <row r="38" spans="1:5">
      <c r="A38" s="1"/>
      <c r="B38" s="1"/>
      <c r="C38" s="2"/>
    </row>
    <row r="39" spans="1:5">
      <c r="A39" s="1"/>
      <c r="B39" s="1"/>
      <c r="C39" s="2"/>
    </row>
    <row r="40" spans="1:5">
      <c r="A40" s="1"/>
      <c r="B40" s="1"/>
      <c r="C40" s="2"/>
    </row>
    <row r="41" spans="1:5">
      <c r="A41" s="1"/>
      <c r="B41" s="1"/>
      <c r="C41" s="2"/>
    </row>
  </sheetData>
  <sheetProtection algorithmName="SHA-512" hashValue="fwNFts5j4dLvX9NFliuzohOy1QfaJi9gsyHdrcgDkVc17NwxNfCfxHEH9f/irPvJ5iazqsTKCq3M2qwX/5sBZw==" saltValue="y6lykjJo67xKFuHcgXFjJg==" spinCount="100000" sheet="1" objects="1" scenarios="1"/>
  <mergeCells count="30">
    <mergeCell ref="A7:C7"/>
    <mergeCell ref="A1:E1"/>
    <mergeCell ref="A3:C3"/>
    <mergeCell ref="A4:C4"/>
    <mergeCell ref="A5:C5"/>
    <mergeCell ref="A6:C6"/>
    <mergeCell ref="A24:C24"/>
    <mergeCell ref="A20:C20"/>
    <mergeCell ref="A21:C21"/>
    <mergeCell ref="A8:C8"/>
    <mergeCell ref="A9:C9"/>
    <mergeCell ref="A11:C11"/>
    <mergeCell ref="A12:C12"/>
    <mergeCell ref="A13:B15"/>
    <mergeCell ref="A16:C16"/>
    <mergeCell ref="A17:C17"/>
    <mergeCell ref="A18:C18"/>
    <mergeCell ref="A19:C19"/>
    <mergeCell ref="A22:C22"/>
    <mergeCell ref="A23:C23"/>
    <mergeCell ref="B35:E35"/>
    <mergeCell ref="A25:C25"/>
    <mergeCell ref="A26:C26"/>
    <mergeCell ref="A27:C27"/>
    <mergeCell ref="A28:C28"/>
    <mergeCell ref="A29:C29"/>
    <mergeCell ref="A30:C30"/>
    <mergeCell ref="B32:E32"/>
    <mergeCell ref="B33:E33"/>
    <mergeCell ref="B34:E34"/>
  </mergeCells>
  <printOptions horizontalCentered="1"/>
  <pageMargins left="0.70866141732283472" right="0.70866141732283472" top="0.39370078740157483" bottom="0.39370078740157483" header="0.31496062992125984" footer="0.31496062992125984"/>
  <pageSetup scale="71" orientation="portrait" r:id="rId1"/>
  <headerFooter>
    <oddFooter>&amp;LCPNCF/2022-04-12 (extrait du guide)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259F-759E-4362-8A36-E8DFDC768495}">
  <sheetPr>
    <pageSetUpPr fitToPage="1"/>
  </sheetPr>
  <dimension ref="A1:J29"/>
  <sheetViews>
    <sheetView topLeftCell="A8" workbookViewId="0">
      <selection activeCell="J23" sqref="J23"/>
    </sheetView>
  </sheetViews>
  <sheetFormatPr baseColWidth="10" defaultRowHeight="15"/>
  <cols>
    <col min="5" max="9" width="22.85546875" customWidth="1"/>
  </cols>
  <sheetData>
    <row r="1" spans="1:9" ht="21" thickBot="1">
      <c r="A1" s="166" t="s">
        <v>51</v>
      </c>
      <c r="B1" s="166"/>
      <c r="C1" s="166"/>
      <c r="D1" s="166"/>
      <c r="E1" s="166"/>
      <c r="F1" s="166"/>
      <c r="G1" s="166"/>
      <c r="H1" s="166"/>
      <c r="I1" s="166"/>
    </row>
    <row r="2" spans="1:9" ht="15.75" thickBot="1">
      <c r="A2" s="34"/>
      <c r="B2" s="184" t="s">
        <v>27</v>
      </c>
      <c r="C2" s="185"/>
      <c r="D2" s="186"/>
      <c r="E2" s="41" t="s">
        <v>28</v>
      </c>
      <c r="F2" s="40" t="s">
        <v>29</v>
      </c>
      <c r="G2" s="40" t="s">
        <v>30</v>
      </c>
      <c r="H2" s="41" t="s">
        <v>31</v>
      </c>
      <c r="I2" s="41" t="s">
        <v>32</v>
      </c>
    </row>
    <row r="3" spans="1:9">
      <c r="A3" s="164" t="s">
        <v>50</v>
      </c>
      <c r="B3" s="187"/>
      <c r="C3" s="187"/>
      <c r="D3" s="187"/>
      <c r="E3" s="187" t="s">
        <v>33</v>
      </c>
      <c r="F3" s="187"/>
      <c r="G3" s="187"/>
      <c r="H3" s="187"/>
      <c r="I3" s="187"/>
    </row>
    <row r="4" spans="1:9" ht="18.75" customHeight="1">
      <c r="A4" s="165"/>
      <c r="B4" s="189" t="s">
        <v>34</v>
      </c>
      <c r="C4" s="190"/>
      <c r="D4" s="190"/>
      <c r="E4" s="53">
        <v>0.35416666666666669</v>
      </c>
      <c r="F4" s="53">
        <v>0.3125</v>
      </c>
      <c r="G4" s="53">
        <v>0.3125</v>
      </c>
      <c r="H4" s="53">
        <v>0.3125</v>
      </c>
      <c r="I4" s="53">
        <v>0.3125</v>
      </c>
    </row>
    <row r="5" spans="1:9" ht="18.75" customHeight="1">
      <c r="A5" s="165"/>
      <c r="B5" s="191"/>
      <c r="C5" s="192"/>
      <c r="D5" s="192"/>
      <c r="E5" s="38"/>
      <c r="F5" s="38"/>
      <c r="G5" s="38"/>
      <c r="H5" s="38"/>
      <c r="I5" s="39"/>
    </row>
    <row r="6" spans="1:9" ht="18.75" customHeight="1">
      <c r="A6" s="165"/>
      <c r="B6" s="175"/>
      <c r="C6" s="176"/>
      <c r="D6" s="176"/>
      <c r="E6" s="43"/>
      <c r="F6" s="43"/>
      <c r="G6" s="43"/>
      <c r="H6" s="43"/>
      <c r="I6" s="44"/>
    </row>
    <row r="7" spans="1:9" ht="18.75" customHeight="1">
      <c r="A7" s="165"/>
      <c r="B7" s="175" t="s">
        <v>1</v>
      </c>
      <c r="C7" s="176"/>
      <c r="D7" s="176"/>
      <c r="E7" s="45"/>
      <c r="F7" s="46" t="s">
        <v>35</v>
      </c>
      <c r="G7" s="46" t="s">
        <v>35</v>
      </c>
      <c r="H7" s="46" t="s">
        <v>35</v>
      </c>
      <c r="I7" s="47" t="s">
        <v>35</v>
      </c>
    </row>
    <row r="8" spans="1:9" ht="18.75" customHeight="1">
      <c r="A8" s="165"/>
      <c r="B8" s="175" t="s">
        <v>36</v>
      </c>
      <c r="C8" s="176"/>
      <c r="D8" s="176"/>
      <c r="E8" s="45"/>
      <c r="F8" s="48" t="s">
        <v>37</v>
      </c>
      <c r="G8" s="48" t="s">
        <v>37</v>
      </c>
      <c r="H8" s="48" t="s">
        <v>37</v>
      </c>
      <c r="I8" s="49" t="s">
        <v>37</v>
      </c>
    </row>
    <row r="9" spans="1:9" ht="18.75" customHeight="1">
      <c r="A9" s="165"/>
      <c r="B9" s="175" t="s">
        <v>1</v>
      </c>
      <c r="C9" s="176"/>
      <c r="D9" s="176"/>
      <c r="E9" s="46" t="s">
        <v>35</v>
      </c>
      <c r="F9" s="46" t="s">
        <v>35</v>
      </c>
      <c r="G9" s="46" t="s">
        <v>35</v>
      </c>
      <c r="H9" s="46" t="s">
        <v>35</v>
      </c>
      <c r="I9" s="47" t="s">
        <v>35</v>
      </c>
    </row>
    <row r="10" spans="1:9" ht="18.75" customHeight="1">
      <c r="A10" s="165"/>
      <c r="B10" s="175" t="s">
        <v>38</v>
      </c>
      <c r="C10" s="176"/>
      <c r="D10" s="176"/>
      <c r="E10" s="183" t="s">
        <v>37</v>
      </c>
      <c r="F10" s="183" t="s">
        <v>37</v>
      </c>
      <c r="G10" s="45"/>
      <c r="H10" s="183" t="s">
        <v>37</v>
      </c>
      <c r="I10" s="188" t="s">
        <v>37</v>
      </c>
    </row>
    <row r="11" spans="1:9" ht="18.75" customHeight="1">
      <c r="A11" s="165"/>
      <c r="B11" s="175"/>
      <c r="C11" s="176"/>
      <c r="D11" s="176"/>
      <c r="E11" s="183"/>
      <c r="F11" s="183"/>
      <c r="G11" s="48" t="s">
        <v>39</v>
      </c>
      <c r="H11" s="183"/>
      <c r="I11" s="188"/>
    </row>
    <row r="12" spans="1:9" ht="18.75" customHeight="1">
      <c r="A12" s="165"/>
      <c r="B12" s="179" t="s">
        <v>40</v>
      </c>
      <c r="C12" s="180"/>
      <c r="D12" s="180"/>
      <c r="E12" s="48" t="s">
        <v>41</v>
      </c>
      <c r="F12" s="43"/>
      <c r="G12" s="43"/>
      <c r="H12" s="43"/>
      <c r="I12" s="44"/>
    </row>
    <row r="13" spans="1:9" ht="18.75" customHeight="1">
      <c r="A13" s="165"/>
      <c r="B13" s="175" t="s">
        <v>1</v>
      </c>
      <c r="C13" s="176"/>
      <c r="D13" s="176"/>
      <c r="E13" s="46" t="s">
        <v>42</v>
      </c>
      <c r="F13" s="50"/>
      <c r="G13" s="46" t="s">
        <v>35</v>
      </c>
      <c r="H13" s="46" t="s">
        <v>35</v>
      </c>
      <c r="I13" s="47" t="s">
        <v>35</v>
      </c>
    </row>
    <row r="14" spans="1:9" ht="18.75" customHeight="1">
      <c r="A14" s="165"/>
      <c r="B14" s="175" t="s">
        <v>43</v>
      </c>
      <c r="C14" s="176"/>
      <c r="D14" s="176"/>
      <c r="E14" s="48" t="s">
        <v>37</v>
      </c>
      <c r="F14" s="43"/>
      <c r="G14" s="48" t="s">
        <v>37</v>
      </c>
      <c r="H14" s="48" t="s">
        <v>37</v>
      </c>
      <c r="I14" s="49" t="s">
        <v>37</v>
      </c>
    </row>
    <row r="15" spans="1:9" ht="18.75" customHeight="1">
      <c r="A15" s="165"/>
      <c r="B15" s="175" t="s">
        <v>1</v>
      </c>
      <c r="C15" s="176"/>
      <c r="D15" s="176"/>
      <c r="E15" s="46" t="s">
        <v>35</v>
      </c>
      <c r="F15" s="43"/>
      <c r="G15" s="46" t="s">
        <v>35</v>
      </c>
      <c r="H15" s="46" t="s">
        <v>35</v>
      </c>
      <c r="I15" s="47" t="s">
        <v>35</v>
      </c>
    </row>
    <row r="16" spans="1:9" ht="18.75" customHeight="1">
      <c r="A16" s="165"/>
      <c r="B16" s="181" t="s">
        <v>44</v>
      </c>
      <c r="C16" s="182"/>
      <c r="D16" s="182"/>
      <c r="E16" s="52">
        <v>3.4722222222222224E-2</v>
      </c>
      <c r="F16" s="52">
        <v>3.4722222222222224E-2</v>
      </c>
      <c r="G16" s="52">
        <v>3.4722222222222224E-2</v>
      </c>
      <c r="H16" s="52">
        <v>3.4722222222222224E-2</v>
      </c>
      <c r="I16" s="52">
        <v>3.4722222222222224E-2</v>
      </c>
    </row>
    <row r="17" spans="1:10" ht="18.75" customHeight="1">
      <c r="A17" s="165"/>
      <c r="B17" s="175" t="s">
        <v>1</v>
      </c>
      <c r="C17" s="176"/>
      <c r="D17" s="176"/>
      <c r="E17" s="46" t="s">
        <v>35</v>
      </c>
      <c r="F17" s="46" t="s">
        <v>35</v>
      </c>
      <c r="G17" s="46" t="s">
        <v>35</v>
      </c>
      <c r="H17" s="46" t="s">
        <v>35</v>
      </c>
      <c r="I17" s="44"/>
    </row>
    <row r="18" spans="1:10" ht="18.75" customHeight="1">
      <c r="A18" s="165"/>
      <c r="B18" s="175" t="s">
        <v>45</v>
      </c>
      <c r="C18" s="176"/>
      <c r="D18" s="176"/>
      <c r="E18" s="48" t="s">
        <v>37</v>
      </c>
      <c r="F18" s="48" t="s">
        <v>37</v>
      </c>
      <c r="G18" s="48" t="s">
        <v>37</v>
      </c>
      <c r="H18" s="48" t="s">
        <v>37</v>
      </c>
      <c r="I18" s="44"/>
    </row>
    <row r="19" spans="1:10" ht="18.75" customHeight="1">
      <c r="A19" s="165"/>
      <c r="B19" s="179" t="s">
        <v>40</v>
      </c>
      <c r="C19" s="180"/>
      <c r="D19" s="180"/>
      <c r="E19" s="48" t="s">
        <v>13</v>
      </c>
      <c r="F19" s="45"/>
      <c r="G19" s="45"/>
      <c r="H19" s="43"/>
      <c r="I19" s="44"/>
    </row>
    <row r="20" spans="1:10" ht="18.75" customHeight="1">
      <c r="A20" s="165"/>
      <c r="B20" s="175" t="s">
        <v>1</v>
      </c>
      <c r="C20" s="176"/>
      <c r="D20" s="176"/>
      <c r="E20" s="46" t="s">
        <v>35</v>
      </c>
      <c r="F20" s="46" t="s">
        <v>35</v>
      </c>
      <c r="G20" s="46" t="s">
        <v>35</v>
      </c>
      <c r="H20" s="46" t="s">
        <v>35</v>
      </c>
      <c r="I20" s="47" t="s">
        <v>35</v>
      </c>
    </row>
    <row r="21" spans="1:10" ht="18.75" customHeight="1">
      <c r="A21" s="165"/>
      <c r="B21" s="175" t="s">
        <v>46</v>
      </c>
      <c r="C21" s="176"/>
      <c r="D21" s="176"/>
      <c r="E21" s="48" t="s">
        <v>37</v>
      </c>
      <c r="F21" s="48" t="s">
        <v>37</v>
      </c>
      <c r="G21" s="48" t="s">
        <v>37</v>
      </c>
      <c r="H21" s="43"/>
      <c r="I21" s="49" t="s">
        <v>37</v>
      </c>
    </row>
    <row r="22" spans="1:10" ht="18.75" customHeight="1">
      <c r="A22" s="165"/>
      <c r="B22" s="175" t="s">
        <v>1</v>
      </c>
      <c r="C22" s="176"/>
      <c r="D22" s="176"/>
      <c r="E22" s="46" t="s">
        <v>35</v>
      </c>
      <c r="F22" s="46" t="s">
        <v>35</v>
      </c>
      <c r="G22" s="46" t="s">
        <v>35</v>
      </c>
      <c r="H22" s="43"/>
      <c r="I22" s="47" t="s">
        <v>35</v>
      </c>
    </row>
    <row r="23" spans="1:10" ht="18.75" customHeight="1">
      <c r="A23" s="165"/>
      <c r="B23" s="175"/>
      <c r="C23" s="176"/>
      <c r="D23" s="176"/>
      <c r="E23" s="43"/>
      <c r="F23" s="45"/>
      <c r="G23" s="43"/>
      <c r="H23" s="43"/>
      <c r="I23" s="44"/>
    </row>
    <row r="24" spans="1:10" ht="18.75" customHeight="1">
      <c r="A24" s="165"/>
      <c r="B24" s="175"/>
      <c r="C24" s="176"/>
      <c r="D24" s="176"/>
      <c r="E24" s="43"/>
      <c r="F24" s="45"/>
      <c r="G24" s="43"/>
      <c r="H24" s="43"/>
      <c r="I24" s="44"/>
    </row>
    <row r="25" spans="1:10" ht="18.75" customHeight="1">
      <c r="A25" s="165"/>
      <c r="B25" s="175"/>
      <c r="C25" s="176"/>
      <c r="D25" s="176"/>
      <c r="E25" s="43"/>
      <c r="F25" s="43"/>
      <c r="G25" s="43"/>
      <c r="H25" s="43"/>
      <c r="I25" s="44"/>
    </row>
    <row r="26" spans="1:10" ht="18.75" customHeight="1">
      <c r="A26" s="165"/>
      <c r="B26" s="177" t="s">
        <v>47</v>
      </c>
      <c r="C26" s="178"/>
      <c r="D26" s="178"/>
      <c r="E26" s="51">
        <v>0.66666666666666663</v>
      </c>
      <c r="F26" s="51">
        <v>0.65625</v>
      </c>
      <c r="G26" s="51">
        <v>0.64930555555555558</v>
      </c>
      <c r="H26" s="51">
        <v>0.60416666666666663</v>
      </c>
      <c r="I26" s="51">
        <v>0.65972222222222221</v>
      </c>
    </row>
    <row r="27" spans="1:10" ht="15.75" thickBot="1">
      <c r="A27" s="37"/>
      <c r="B27" s="172"/>
      <c r="C27" s="172"/>
      <c r="D27" s="172"/>
      <c r="E27" s="42"/>
      <c r="F27" s="42"/>
      <c r="G27" s="42"/>
      <c r="H27" s="42"/>
      <c r="I27" s="42"/>
    </row>
    <row r="28" spans="1:10" ht="15.75" thickBot="1">
      <c r="A28" s="35"/>
      <c r="B28" s="173" t="s">
        <v>48</v>
      </c>
      <c r="C28" s="174"/>
      <c r="D28" s="174"/>
      <c r="E28" s="55">
        <f>(E26-E4)-E16</f>
        <v>0.27777777777777773</v>
      </c>
      <c r="F28" s="55">
        <f>(F26-F4)-F16</f>
        <v>0.30902777777777779</v>
      </c>
      <c r="G28" s="55">
        <f>(G26-G4)-G16</f>
        <v>0.30208333333333337</v>
      </c>
      <c r="H28" s="55">
        <f>(H26-H4)-H16</f>
        <v>0.25694444444444442</v>
      </c>
      <c r="I28" s="55">
        <f>(I26-I4)-I16</f>
        <v>0.3125</v>
      </c>
      <c r="J28" s="54">
        <f>E28+F28+G28+H28+I28</f>
        <v>1.4583333333333335</v>
      </c>
    </row>
    <row r="29" spans="1:10" ht="15.75" thickBot="1">
      <c r="A29" s="36"/>
      <c r="B29" s="167"/>
      <c r="C29" s="167"/>
      <c r="D29" s="168"/>
      <c r="E29" s="169" t="s">
        <v>49</v>
      </c>
      <c r="F29" s="170"/>
      <c r="G29" s="170"/>
      <c r="H29" s="170"/>
      <c r="I29" s="171"/>
    </row>
  </sheetData>
  <mergeCells count="35">
    <mergeCell ref="B2:D2"/>
    <mergeCell ref="B3:D3"/>
    <mergeCell ref="I10:I11"/>
    <mergeCell ref="B12:D12"/>
    <mergeCell ref="B9:D9"/>
    <mergeCell ref="B10:D11"/>
    <mergeCell ref="E10:E11"/>
    <mergeCell ref="F10:F11"/>
    <mergeCell ref="E3:I3"/>
    <mergeCell ref="B4:D4"/>
    <mergeCell ref="B7:D7"/>
    <mergeCell ref="B8:D8"/>
    <mergeCell ref="B5:D5"/>
    <mergeCell ref="B6:D6"/>
    <mergeCell ref="B15:D15"/>
    <mergeCell ref="B16:D16"/>
    <mergeCell ref="B13:D13"/>
    <mergeCell ref="B14:D14"/>
    <mergeCell ref="H10:H11"/>
    <mergeCell ref="A3:A26"/>
    <mergeCell ref="A1:I1"/>
    <mergeCell ref="B29:D29"/>
    <mergeCell ref="E29:I29"/>
    <mergeCell ref="B27:D27"/>
    <mergeCell ref="B28:D28"/>
    <mergeCell ref="B25:D25"/>
    <mergeCell ref="B26:D26"/>
    <mergeCell ref="B23:D23"/>
    <mergeCell ref="B24:D24"/>
    <mergeCell ref="B21:D21"/>
    <mergeCell ref="B22:D22"/>
    <mergeCell ref="B19:D19"/>
    <mergeCell ref="B20:D20"/>
    <mergeCell ref="B17:D17"/>
    <mergeCell ref="B18:D18"/>
  </mergeCells>
  <pageMargins left="0.7" right="0.7" top="0.75" bottom="0.75" header="0.3" footer="0.3"/>
  <pageSetup scale="7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0BDA-2195-4C40-B8B6-7BA17DCCF2A2}">
  <sheetPr>
    <pageSetUpPr fitToPage="1"/>
  </sheetPr>
  <dimension ref="A1:J29"/>
  <sheetViews>
    <sheetView workbookViewId="0">
      <selection activeCell="G17" sqref="G17"/>
    </sheetView>
  </sheetViews>
  <sheetFormatPr baseColWidth="10" defaultRowHeight="15"/>
  <cols>
    <col min="5" max="9" width="22.85546875" customWidth="1"/>
  </cols>
  <sheetData>
    <row r="1" spans="1:9" ht="21" thickBot="1">
      <c r="A1" s="166" t="s">
        <v>51</v>
      </c>
      <c r="B1" s="166"/>
      <c r="C1" s="166"/>
      <c r="D1" s="166"/>
      <c r="E1" s="166"/>
      <c r="F1" s="166"/>
      <c r="G1" s="166"/>
      <c r="H1" s="166"/>
      <c r="I1" s="166"/>
    </row>
    <row r="2" spans="1:9" ht="15.75" thickBot="1">
      <c r="A2" s="34"/>
      <c r="B2" s="184" t="s">
        <v>27</v>
      </c>
      <c r="C2" s="185"/>
      <c r="D2" s="186"/>
      <c r="E2" s="41" t="s">
        <v>28</v>
      </c>
      <c r="F2" s="40" t="s">
        <v>29</v>
      </c>
      <c r="G2" s="40" t="s">
        <v>30</v>
      </c>
      <c r="H2" s="41" t="s">
        <v>31</v>
      </c>
      <c r="I2" s="41" t="s">
        <v>32</v>
      </c>
    </row>
    <row r="3" spans="1:9">
      <c r="A3" s="164" t="s">
        <v>50</v>
      </c>
      <c r="B3" s="187"/>
      <c r="C3" s="187"/>
      <c r="D3" s="187"/>
      <c r="E3" s="187" t="s">
        <v>33</v>
      </c>
      <c r="F3" s="187"/>
      <c r="G3" s="187"/>
      <c r="H3" s="187"/>
      <c r="I3" s="187"/>
    </row>
    <row r="4" spans="1:9" ht="18.75" customHeight="1">
      <c r="A4" s="165"/>
      <c r="B4" s="189" t="s">
        <v>34</v>
      </c>
      <c r="C4" s="190"/>
      <c r="D4" s="190"/>
      <c r="E4" s="56">
        <v>0.35416666666666669</v>
      </c>
      <c r="F4" s="56">
        <v>0.3125</v>
      </c>
      <c r="G4" s="56">
        <v>0.3125</v>
      </c>
      <c r="H4" s="56">
        <v>0.3125</v>
      </c>
      <c r="I4" s="56">
        <v>0.3125</v>
      </c>
    </row>
    <row r="5" spans="1:9" ht="18.75" customHeight="1">
      <c r="A5" s="165"/>
      <c r="B5" s="191"/>
      <c r="C5" s="192"/>
      <c r="D5" s="192"/>
      <c r="E5" s="57"/>
      <c r="F5" s="57"/>
      <c r="G5" s="57"/>
      <c r="H5" s="57"/>
      <c r="I5" s="58"/>
    </row>
    <row r="6" spans="1:9" ht="18.75" customHeight="1">
      <c r="A6" s="165"/>
      <c r="B6" s="175"/>
      <c r="C6" s="176"/>
      <c r="D6" s="176"/>
      <c r="E6" s="59"/>
      <c r="F6" s="59"/>
      <c r="G6" s="59"/>
      <c r="H6" s="59"/>
      <c r="I6" s="60"/>
    </row>
    <row r="7" spans="1:9" ht="18.75" customHeight="1">
      <c r="A7" s="165"/>
      <c r="B7" s="175" t="s">
        <v>1</v>
      </c>
      <c r="C7" s="176"/>
      <c r="D7" s="176"/>
      <c r="E7" s="59"/>
      <c r="F7" s="61"/>
      <c r="G7" s="61"/>
      <c r="H7" s="61"/>
      <c r="I7" s="62"/>
    </row>
    <row r="8" spans="1:9" ht="18.75" customHeight="1">
      <c r="A8" s="165"/>
      <c r="B8" s="175" t="s">
        <v>36</v>
      </c>
      <c r="C8" s="176"/>
      <c r="D8" s="176"/>
      <c r="E8" s="59"/>
      <c r="F8" s="61"/>
      <c r="G8" s="61"/>
      <c r="H8" s="61"/>
      <c r="I8" s="62"/>
    </row>
    <row r="9" spans="1:9" ht="18.75" customHeight="1">
      <c r="A9" s="165"/>
      <c r="B9" s="175" t="s">
        <v>1</v>
      </c>
      <c r="C9" s="176"/>
      <c r="D9" s="176"/>
      <c r="E9" s="61"/>
      <c r="F9" s="61"/>
      <c r="G9" s="61"/>
      <c r="H9" s="61"/>
      <c r="I9" s="62"/>
    </row>
    <row r="10" spans="1:9" ht="18.75" customHeight="1">
      <c r="A10" s="165"/>
      <c r="B10" s="175" t="s">
        <v>38</v>
      </c>
      <c r="C10" s="176"/>
      <c r="D10" s="176"/>
      <c r="E10" s="59"/>
      <c r="F10" s="59"/>
      <c r="G10" s="59"/>
      <c r="H10" s="59"/>
      <c r="I10" s="62"/>
    </row>
    <row r="11" spans="1:9" ht="18.75" customHeight="1">
      <c r="A11" s="165"/>
      <c r="B11" s="175"/>
      <c r="C11" s="176"/>
      <c r="D11" s="176"/>
      <c r="E11" s="59"/>
      <c r="F11" s="59"/>
      <c r="G11" s="61"/>
      <c r="H11" s="59"/>
      <c r="I11" s="62"/>
    </row>
    <row r="12" spans="1:9" ht="18.75" customHeight="1">
      <c r="A12" s="165"/>
      <c r="B12" s="179" t="s">
        <v>40</v>
      </c>
      <c r="C12" s="180"/>
      <c r="D12" s="180"/>
      <c r="E12" s="61"/>
      <c r="F12" s="59"/>
      <c r="G12" s="59"/>
      <c r="H12" s="59"/>
      <c r="I12" s="60"/>
    </row>
    <row r="13" spans="1:9" ht="18.75" customHeight="1">
      <c r="A13" s="165"/>
      <c r="B13" s="175" t="s">
        <v>1</v>
      </c>
      <c r="C13" s="176"/>
      <c r="D13" s="176"/>
      <c r="E13" s="61"/>
      <c r="F13" s="61"/>
      <c r="G13" s="61"/>
      <c r="H13" s="61"/>
      <c r="I13" s="62"/>
    </row>
    <row r="14" spans="1:9" ht="18.75" customHeight="1">
      <c r="A14" s="165"/>
      <c r="B14" s="175" t="s">
        <v>43</v>
      </c>
      <c r="C14" s="176"/>
      <c r="D14" s="176"/>
      <c r="E14" s="61"/>
      <c r="F14" s="59"/>
      <c r="G14" s="61"/>
      <c r="H14" s="61"/>
      <c r="I14" s="62"/>
    </row>
    <row r="15" spans="1:9" ht="18.75" customHeight="1">
      <c r="A15" s="165"/>
      <c r="B15" s="175" t="s">
        <v>1</v>
      </c>
      <c r="C15" s="176"/>
      <c r="D15" s="176"/>
      <c r="E15" s="61"/>
      <c r="F15" s="59"/>
      <c r="G15" s="61"/>
      <c r="H15" s="61"/>
      <c r="I15" s="62"/>
    </row>
    <row r="16" spans="1:9" ht="18.75" customHeight="1">
      <c r="A16" s="165"/>
      <c r="B16" s="181" t="s">
        <v>44</v>
      </c>
      <c r="C16" s="182"/>
      <c r="D16" s="182"/>
      <c r="E16" s="63">
        <v>3.4722222222222224E-2</v>
      </c>
      <c r="F16" s="63">
        <v>3.4722222222222224E-2</v>
      </c>
      <c r="G16" s="63">
        <v>3.4722222222222224E-2</v>
      </c>
      <c r="H16" s="63">
        <v>3.4722222222222224E-2</v>
      </c>
      <c r="I16" s="63">
        <v>3.4722222222222224E-2</v>
      </c>
    </row>
    <row r="17" spans="1:10" ht="18.75" customHeight="1">
      <c r="A17" s="165"/>
      <c r="B17" s="175" t="s">
        <v>1</v>
      </c>
      <c r="C17" s="176"/>
      <c r="D17" s="176"/>
      <c r="E17" s="61"/>
      <c r="F17" s="61"/>
      <c r="G17" s="61"/>
      <c r="H17" s="61"/>
      <c r="I17" s="60"/>
    </row>
    <row r="18" spans="1:10" ht="18.75" customHeight="1">
      <c r="A18" s="165"/>
      <c r="B18" s="175" t="s">
        <v>45</v>
      </c>
      <c r="C18" s="176"/>
      <c r="D18" s="176"/>
      <c r="E18" s="61"/>
      <c r="F18" s="61"/>
      <c r="G18" s="61"/>
      <c r="H18" s="61"/>
      <c r="I18" s="60"/>
    </row>
    <row r="19" spans="1:10" ht="18.75" customHeight="1">
      <c r="A19" s="165"/>
      <c r="B19" s="179" t="s">
        <v>40</v>
      </c>
      <c r="C19" s="180"/>
      <c r="D19" s="180"/>
      <c r="E19" s="61"/>
      <c r="F19" s="59"/>
      <c r="G19" s="59"/>
      <c r="H19" s="59"/>
      <c r="I19" s="60"/>
    </row>
    <row r="20" spans="1:10" ht="18.75" customHeight="1">
      <c r="A20" s="165"/>
      <c r="B20" s="175" t="s">
        <v>1</v>
      </c>
      <c r="C20" s="176"/>
      <c r="D20" s="176"/>
      <c r="E20" s="61"/>
      <c r="F20" s="61"/>
      <c r="G20" s="61"/>
      <c r="H20" s="61"/>
      <c r="I20" s="62"/>
    </row>
    <row r="21" spans="1:10" ht="18.75" customHeight="1">
      <c r="A21" s="165"/>
      <c r="B21" s="175" t="s">
        <v>46</v>
      </c>
      <c r="C21" s="176"/>
      <c r="D21" s="176"/>
      <c r="E21" s="61"/>
      <c r="F21" s="61"/>
      <c r="G21" s="61"/>
      <c r="H21" s="59"/>
      <c r="I21" s="62"/>
    </row>
    <row r="22" spans="1:10" ht="18.75" customHeight="1">
      <c r="A22" s="165"/>
      <c r="B22" s="175" t="s">
        <v>1</v>
      </c>
      <c r="C22" s="176"/>
      <c r="D22" s="176"/>
      <c r="E22" s="61"/>
      <c r="F22" s="61"/>
      <c r="G22" s="61"/>
      <c r="H22" s="59"/>
      <c r="I22" s="62"/>
    </row>
    <row r="23" spans="1:10" ht="18.75" customHeight="1">
      <c r="A23" s="165"/>
      <c r="B23" s="175"/>
      <c r="C23" s="176"/>
      <c r="D23" s="176"/>
      <c r="E23" s="64"/>
      <c r="F23" s="65"/>
      <c r="G23" s="64"/>
      <c r="H23" s="64"/>
      <c r="I23" s="66"/>
    </row>
    <row r="24" spans="1:10" ht="18.75" customHeight="1">
      <c r="A24" s="165"/>
      <c r="B24" s="175"/>
      <c r="C24" s="176"/>
      <c r="D24" s="176"/>
      <c r="E24" s="64"/>
      <c r="F24" s="65"/>
      <c r="G24" s="64"/>
      <c r="H24" s="64"/>
      <c r="I24" s="66"/>
    </row>
    <row r="25" spans="1:10" ht="18.75" customHeight="1">
      <c r="A25" s="165"/>
      <c r="B25" s="175"/>
      <c r="C25" s="176"/>
      <c r="D25" s="176"/>
      <c r="E25" s="64"/>
      <c r="F25" s="64"/>
      <c r="G25" s="64"/>
      <c r="H25" s="64"/>
      <c r="I25" s="66"/>
    </row>
    <row r="26" spans="1:10" ht="18.75" customHeight="1">
      <c r="A26" s="165"/>
      <c r="B26" s="177" t="s">
        <v>47</v>
      </c>
      <c r="C26" s="178"/>
      <c r="D26" s="178"/>
      <c r="E26" s="67">
        <v>0.66666666666666663</v>
      </c>
      <c r="F26" s="67">
        <v>0.65625</v>
      </c>
      <c r="G26" s="67">
        <v>0.64930555555555558</v>
      </c>
      <c r="H26" s="67">
        <v>0.60416666666666663</v>
      </c>
      <c r="I26" s="67">
        <v>0.65972222222222221</v>
      </c>
    </row>
    <row r="27" spans="1:10" ht="15.75" thickBot="1">
      <c r="A27" s="37"/>
      <c r="B27" s="172"/>
      <c r="C27" s="172"/>
      <c r="D27" s="172"/>
      <c r="E27" s="42"/>
      <c r="F27" s="42"/>
      <c r="G27" s="42"/>
      <c r="H27" s="42"/>
      <c r="I27" s="42"/>
    </row>
    <row r="28" spans="1:10" ht="15.75" thickBot="1">
      <c r="A28" s="35"/>
      <c r="B28" s="173" t="s">
        <v>48</v>
      </c>
      <c r="C28" s="174"/>
      <c r="D28" s="174"/>
      <c r="E28" s="55">
        <f>(E26-E4)-E16</f>
        <v>0.27777777777777773</v>
      </c>
      <c r="F28" s="55">
        <f>(F26-F4)-F16</f>
        <v>0.30902777777777779</v>
      </c>
      <c r="G28" s="55">
        <f>(G26-G4)-G16</f>
        <v>0.30208333333333337</v>
      </c>
      <c r="H28" s="55">
        <f>(H26-H4)-H16</f>
        <v>0.25694444444444442</v>
      </c>
      <c r="I28" s="55">
        <f>(I26-I4)-I16</f>
        <v>0.3125</v>
      </c>
      <c r="J28" s="54">
        <f>E28+F28+G28+H28+I28</f>
        <v>1.4583333333333335</v>
      </c>
    </row>
    <row r="29" spans="1:10" ht="15.75" thickBot="1">
      <c r="A29" s="36"/>
      <c r="B29" s="167"/>
      <c r="C29" s="167"/>
      <c r="D29" s="168"/>
      <c r="E29" s="169" t="s">
        <v>49</v>
      </c>
      <c r="F29" s="170"/>
      <c r="G29" s="170"/>
      <c r="H29" s="170"/>
      <c r="I29" s="171"/>
    </row>
  </sheetData>
  <sheetProtection sheet="1" objects="1" scenarios="1"/>
  <mergeCells count="31">
    <mergeCell ref="B20:D20"/>
    <mergeCell ref="B21:D21"/>
    <mergeCell ref="B22:D22"/>
    <mergeCell ref="E29:I29"/>
    <mergeCell ref="B24:D24"/>
    <mergeCell ref="B25:D25"/>
    <mergeCell ref="B26:D26"/>
    <mergeCell ref="B27:D27"/>
    <mergeCell ref="B28:D28"/>
    <mergeCell ref="B29:D29"/>
    <mergeCell ref="B15:D15"/>
    <mergeCell ref="B16:D16"/>
    <mergeCell ref="B17:D17"/>
    <mergeCell ref="B18:D18"/>
    <mergeCell ref="B19:D19"/>
    <mergeCell ref="B9:D9"/>
    <mergeCell ref="B10:D11"/>
    <mergeCell ref="A1:I1"/>
    <mergeCell ref="B2:D2"/>
    <mergeCell ref="A3:A26"/>
    <mergeCell ref="B3:D3"/>
    <mergeCell ref="E3:I3"/>
    <mergeCell ref="B4:D4"/>
    <mergeCell ref="B5:D5"/>
    <mergeCell ref="B6:D6"/>
    <mergeCell ref="B7:D7"/>
    <mergeCell ref="B8:D8"/>
    <mergeCell ref="B23:D23"/>
    <mergeCell ref="B12:D12"/>
    <mergeCell ref="B13:D13"/>
    <mergeCell ref="B14:D14"/>
  </mergeCells>
  <pageMargins left="0.7" right="0.7" top="0.75" bottom="0.75" header="0.3" footer="0.3"/>
  <pageSetup scale="7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68B3-D8E9-46F0-9A35-CDFB8A590C6E}">
  <sheetPr>
    <pageSetUpPr fitToPage="1"/>
  </sheetPr>
  <dimension ref="A1:G42"/>
  <sheetViews>
    <sheetView topLeftCell="A20" zoomScale="115" zoomScaleNormal="115" workbookViewId="0">
      <selection activeCell="G27" sqref="G27:G29"/>
    </sheetView>
  </sheetViews>
  <sheetFormatPr baseColWidth="10" defaultColWidth="11.42578125" defaultRowHeight="15"/>
  <cols>
    <col min="1" max="1" width="2.7109375" customWidth="1"/>
    <col min="2" max="2" width="10.5703125" customWidth="1"/>
    <col min="3" max="3" width="73.42578125" customWidth="1"/>
    <col min="4" max="4" width="11.140625" customWidth="1"/>
    <col min="5" max="5" width="20.28515625" customWidth="1"/>
    <col min="6" max="6" width="2.42578125" customWidth="1"/>
    <col min="7" max="7" width="21.7109375" bestFit="1" customWidth="1"/>
  </cols>
  <sheetData>
    <row r="1" spans="1:7" ht="25.5" customHeight="1">
      <c r="A1" s="104" t="s">
        <v>52</v>
      </c>
      <c r="B1" s="104"/>
      <c r="C1" s="104"/>
      <c r="D1" s="104"/>
      <c r="E1" s="71" t="s">
        <v>53</v>
      </c>
    </row>
    <row r="2" spans="1:7" ht="5.25" customHeight="1">
      <c r="A2" s="70"/>
      <c r="B2" s="70"/>
      <c r="C2" s="70"/>
      <c r="D2" s="70"/>
      <c r="E2" s="70"/>
      <c r="G2" s="70"/>
    </row>
    <row r="3" spans="1:7" ht="30.75" customHeight="1" thickBot="1">
      <c r="A3" s="105" t="s">
        <v>54</v>
      </c>
      <c r="B3" s="105"/>
      <c r="C3" s="105"/>
      <c r="D3" s="106"/>
      <c r="E3" s="72">
        <v>0</v>
      </c>
      <c r="G3" s="73" t="s">
        <v>55</v>
      </c>
    </row>
    <row r="4" spans="1:7" ht="48.75" customHeight="1" thickBot="1">
      <c r="A4" s="107" t="s">
        <v>0</v>
      </c>
      <c r="B4" s="108"/>
      <c r="C4" s="109"/>
      <c r="D4" s="74"/>
      <c r="E4" s="10" t="s">
        <v>3</v>
      </c>
      <c r="F4" t="s">
        <v>56</v>
      </c>
      <c r="G4" s="75" t="s">
        <v>3</v>
      </c>
    </row>
    <row r="5" spans="1:7" ht="36.75" customHeight="1">
      <c r="A5" s="110" t="s">
        <v>15</v>
      </c>
      <c r="B5" s="111"/>
      <c r="C5" s="111"/>
      <c r="D5" s="68"/>
      <c r="E5" s="76">
        <f>Secondaire!D4*'à contrat'!$E$3</f>
        <v>0</v>
      </c>
      <c r="G5" s="77">
        <v>615</v>
      </c>
    </row>
    <row r="6" spans="1:7" ht="15.75" customHeight="1">
      <c r="A6" s="112" t="s">
        <v>17</v>
      </c>
      <c r="B6" s="113"/>
      <c r="C6" s="113"/>
      <c r="D6" s="69"/>
      <c r="E6" s="95"/>
      <c r="G6" s="101" t="s">
        <v>63</v>
      </c>
    </row>
    <row r="7" spans="1:7" ht="15.75" customHeight="1">
      <c r="A7" s="112" t="s">
        <v>18</v>
      </c>
      <c r="B7" s="113"/>
      <c r="C7" s="113"/>
      <c r="D7" s="131"/>
      <c r="E7" s="95"/>
      <c r="G7" s="102"/>
    </row>
    <row r="8" spans="1:7" ht="33" customHeight="1">
      <c r="A8" s="112" t="s">
        <v>19</v>
      </c>
      <c r="B8" s="113"/>
      <c r="C8" s="113"/>
      <c r="D8" s="92"/>
      <c r="E8" s="95"/>
      <c r="G8" s="102"/>
    </row>
    <row r="9" spans="1:7" ht="15.75" customHeight="1" thickBot="1">
      <c r="A9" s="129" t="s">
        <v>20</v>
      </c>
      <c r="B9" s="130"/>
      <c r="C9" s="130"/>
      <c r="D9" s="92"/>
      <c r="E9" s="78"/>
      <c r="G9" s="103"/>
    </row>
    <row r="10" spans="1:7" ht="33" customHeight="1" thickBot="1">
      <c r="A10" s="96" t="s">
        <v>57</v>
      </c>
      <c r="B10" s="97"/>
      <c r="C10" s="97"/>
      <c r="D10" s="79">
        <f>720*E3</f>
        <v>0</v>
      </c>
      <c r="E10" s="80">
        <f>SUM(E5:E9)</f>
        <v>0</v>
      </c>
      <c r="G10" s="81">
        <v>720</v>
      </c>
    </row>
    <row r="11" spans="1:7" ht="15.75">
      <c r="A11" s="5"/>
      <c r="B11" s="5"/>
      <c r="C11" s="6"/>
      <c r="D11" s="6"/>
      <c r="E11" s="6"/>
      <c r="G11" s="6"/>
    </row>
    <row r="12" spans="1:7" ht="29.25" customHeight="1" thickBot="1">
      <c r="A12" s="5"/>
      <c r="B12" s="5"/>
      <c r="C12" s="6"/>
      <c r="D12" s="6"/>
      <c r="E12" s="82">
        <f>E3</f>
        <v>0</v>
      </c>
      <c r="G12" s="73" t="s">
        <v>55</v>
      </c>
    </row>
    <row r="13" spans="1:7" ht="48.75" customHeight="1" thickBot="1">
      <c r="A13" s="98" t="s">
        <v>12</v>
      </c>
      <c r="B13" s="99"/>
      <c r="C13" s="99"/>
      <c r="D13" s="100"/>
      <c r="E13" s="15" t="s">
        <v>3</v>
      </c>
      <c r="G13" s="93" t="s">
        <v>3</v>
      </c>
    </row>
    <row r="14" spans="1:7" ht="33" customHeight="1">
      <c r="A14" s="114" t="s">
        <v>1</v>
      </c>
      <c r="B14" s="115"/>
      <c r="C14" s="115"/>
      <c r="D14" s="116"/>
      <c r="E14" s="83" t="s">
        <v>58</v>
      </c>
      <c r="G14" s="117" t="s">
        <v>64</v>
      </c>
    </row>
    <row r="15" spans="1:7" ht="19.5" customHeight="1">
      <c r="A15" s="120" t="s">
        <v>2</v>
      </c>
      <c r="B15" s="121"/>
      <c r="C15" s="126"/>
      <c r="D15" s="127"/>
      <c r="E15" s="84"/>
      <c r="G15" s="118"/>
    </row>
    <row r="16" spans="1:7" ht="19.5" customHeight="1">
      <c r="A16" s="122"/>
      <c r="B16" s="123"/>
      <c r="C16" s="126"/>
      <c r="D16" s="127"/>
      <c r="E16" s="84"/>
      <c r="G16" s="118"/>
    </row>
    <row r="17" spans="1:7" ht="19.5" customHeight="1">
      <c r="A17" s="124"/>
      <c r="B17" s="125"/>
      <c r="C17" s="126"/>
      <c r="D17" s="127"/>
      <c r="E17" s="84"/>
      <c r="G17" s="118"/>
    </row>
    <row r="18" spans="1:7" ht="33" customHeight="1">
      <c r="A18" s="114" t="s">
        <v>22</v>
      </c>
      <c r="B18" s="115"/>
      <c r="C18" s="115"/>
      <c r="D18" s="116"/>
      <c r="E18" s="84"/>
      <c r="G18" s="118"/>
    </row>
    <row r="19" spans="1:7" ht="33" customHeight="1">
      <c r="A19" s="114" t="s">
        <v>5</v>
      </c>
      <c r="B19" s="115"/>
      <c r="C19" s="115"/>
      <c r="D19" s="116"/>
      <c r="E19" s="84"/>
      <c r="G19" s="118"/>
    </row>
    <row r="20" spans="1:7" ht="33" customHeight="1">
      <c r="A20" s="114" t="s">
        <v>6</v>
      </c>
      <c r="B20" s="115"/>
      <c r="C20" s="115"/>
      <c r="D20" s="116"/>
      <c r="E20" s="84"/>
      <c r="G20" s="118"/>
    </row>
    <row r="21" spans="1:7" ht="33" customHeight="1">
      <c r="A21" s="114" t="s">
        <v>7</v>
      </c>
      <c r="B21" s="115"/>
      <c r="C21" s="115"/>
      <c r="D21" s="116"/>
      <c r="E21" s="84"/>
      <c r="G21" s="118"/>
    </row>
    <row r="22" spans="1:7" ht="33" customHeight="1">
      <c r="A22" s="132" t="s">
        <v>23</v>
      </c>
      <c r="B22" s="133"/>
      <c r="C22" s="133"/>
      <c r="D22" s="134"/>
      <c r="E22" s="84"/>
      <c r="G22" s="118"/>
    </row>
    <row r="23" spans="1:7" ht="33" customHeight="1">
      <c r="A23" s="132" t="s">
        <v>24</v>
      </c>
      <c r="B23" s="133"/>
      <c r="C23" s="133"/>
      <c r="D23" s="134"/>
      <c r="E23" s="84"/>
      <c r="G23" s="119"/>
    </row>
    <row r="24" spans="1:7" ht="33" customHeight="1">
      <c r="A24" s="114" t="s">
        <v>11</v>
      </c>
      <c r="B24" s="115"/>
      <c r="C24" s="115"/>
      <c r="D24" s="116"/>
      <c r="E24" s="85">
        <f>Secondaire!D22*$E$3</f>
        <v>0</v>
      </c>
      <c r="G24" s="94">
        <v>108</v>
      </c>
    </row>
    <row r="25" spans="1:7" ht="33" customHeight="1">
      <c r="A25" s="114"/>
      <c r="B25" s="115"/>
      <c r="C25" s="115"/>
      <c r="D25" s="116"/>
      <c r="E25" s="86"/>
      <c r="G25" s="14"/>
    </row>
    <row r="26" spans="1:7" ht="27.75" customHeight="1">
      <c r="A26" s="135" t="s">
        <v>59</v>
      </c>
      <c r="B26" s="136"/>
      <c r="C26" s="137"/>
      <c r="D26" s="87">
        <f>360*E3</f>
        <v>0</v>
      </c>
      <c r="E26" s="88">
        <f>SUM(E14:E25)</f>
        <v>0</v>
      </c>
      <c r="G26" s="12">
        <v>360</v>
      </c>
    </row>
    <row r="27" spans="1:7" ht="33" customHeight="1">
      <c r="A27" s="114" t="s">
        <v>65</v>
      </c>
      <c r="B27" s="115"/>
      <c r="C27" s="115"/>
      <c r="D27" s="116"/>
      <c r="E27" s="84"/>
      <c r="G27" s="101" t="s">
        <v>60</v>
      </c>
    </row>
    <row r="28" spans="1:7" ht="33" customHeight="1">
      <c r="A28" s="114" t="s">
        <v>8</v>
      </c>
      <c r="B28" s="115"/>
      <c r="C28" s="115"/>
      <c r="D28" s="116"/>
      <c r="E28" s="89"/>
      <c r="G28" s="102"/>
    </row>
    <row r="29" spans="1:7" ht="33" customHeight="1">
      <c r="A29" s="114" t="s">
        <v>9</v>
      </c>
      <c r="B29" s="115"/>
      <c r="C29" s="115"/>
      <c r="D29" s="116"/>
      <c r="E29" s="89"/>
      <c r="G29" s="103"/>
    </row>
    <row r="30" spans="1:7" ht="33" customHeight="1">
      <c r="A30" s="135" t="s">
        <v>59</v>
      </c>
      <c r="B30" s="136"/>
      <c r="C30" s="137"/>
      <c r="D30" s="87">
        <f>200*E3</f>
        <v>0</v>
      </c>
      <c r="E30" s="88">
        <f>SUM(E27:E29)</f>
        <v>0</v>
      </c>
      <c r="G30" s="12">
        <v>200</v>
      </c>
    </row>
    <row r="31" spans="1:7" ht="33" customHeight="1" thickBot="1">
      <c r="A31" s="138" t="s">
        <v>61</v>
      </c>
      <c r="B31" s="138"/>
      <c r="C31" s="138"/>
      <c r="D31" s="90">
        <f>D30+D26+D10</f>
        <v>0</v>
      </c>
      <c r="E31" s="91">
        <f>E30+E26+E10</f>
        <v>0</v>
      </c>
      <c r="G31" s="18">
        <v>1280</v>
      </c>
    </row>
    <row r="32" spans="1:7" ht="15.75">
      <c r="A32" s="6"/>
      <c r="B32" s="6"/>
      <c r="C32" s="6"/>
      <c r="D32" s="6"/>
      <c r="E32" s="6"/>
      <c r="G32" s="6"/>
    </row>
    <row r="33" spans="1:7" ht="24" customHeight="1">
      <c r="A33" s="7"/>
      <c r="B33" s="128"/>
      <c r="C33" s="128"/>
      <c r="D33" s="128"/>
      <c r="E33" s="128"/>
    </row>
    <row r="34" spans="1:7" ht="25.5" customHeight="1">
      <c r="A34" s="7"/>
      <c r="B34" s="128"/>
      <c r="C34" s="128"/>
      <c r="D34" s="128"/>
      <c r="E34" s="128"/>
    </row>
    <row r="35" spans="1:7" ht="25.5" customHeight="1">
      <c r="A35" s="7"/>
      <c r="B35" s="128"/>
      <c r="C35" s="128"/>
      <c r="D35" s="128"/>
      <c r="E35" s="128"/>
    </row>
    <row r="36" spans="1:7" ht="64.5" customHeight="1">
      <c r="A36" s="7"/>
      <c r="B36" s="128"/>
      <c r="C36" s="128"/>
      <c r="D36" s="128"/>
      <c r="E36" s="128"/>
    </row>
    <row r="39" spans="1:7">
      <c r="A39" s="1"/>
      <c r="B39" s="1"/>
      <c r="C39" s="2"/>
      <c r="D39" s="2"/>
      <c r="G39" s="2"/>
    </row>
    <row r="40" spans="1:7">
      <c r="A40" s="1"/>
      <c r="B40" s="1"/>
      <c r="C40" s="2"/>
      <c r="D40" s="2"/>
      <c r="G40" s="2"/>
    </row>
    <row r="41" spans="1:7">
      <c r="A41" s="1"/>
      <c r="B41" s="1"/>
      <c r="C41" s="2"/>
      <c r="D41" s="2"/>
      <c r="G41" s="2"/>
    </row>
    <row r="42" spans="1:7">
      <c r="A42" s="1"/>
      <c r="B42" s="1"/>
      <c r="C42" s="2"/>
      <c r="D42" s="2"/>
      <c r="G42" s="2"/>
    </row>
  </sheetData>
  <sheetProtection algorithmName="SHA-512" hashValue="TLOCCa1HYj42iDIR8WbNW7CA8Mv8Ag1lWE1uWek6gxdzvYxHIDRehftUPiZes8VZSLFJc1Qs56acnruPmzlQ0A==" saltValue="1TnQSmTudzZvCjR2FtaT6Q==" spinCount="100000" sheet="1" objects="1" scenarios="1"/>
  <mergeCells count="36">
    <mergeCell ref="B36:E36"/>
    <mergeCell ref="A8:C8"/>
    <mergeCell ref="A9:C9"/>
    <mergeCell ref="A7:D7"/>
    <mergeCell ref="A22:D22"/>
    <mergeCell ref="A23:D23"/>
    <mergeCell ref="A30:C30"/>
    <mergeCell ref="A31:C31"/>
    <mergeCell ref="B33:E33"/>
    <mergeCell ref="B34:E34"/>
    <mergeCell ref="B35:E35"/>
    <mergeCell ref="A21:D21"/>
    <mergeCell ref="A24:D24"/>
    <mergeCell ref="A25:D25"/>
    <mergeCell ref="A26:C26"/>
    <mergeCell ref="A27:D27"/>
    <mergeCell ref="G27:G29"/>
    <mergeCell ref="A28:D28"/>
    <mergeCell ref="A29:D29"/>
    <mergeCell ref="G14:G23"/>
    <mergeCell ref="A14:D14"/>
    <mergeCell ref="A15:B17"/>
    <mergeCell ref="C15:D15"/>
    <mergeCell ref="C16:D16"/>
    <mergeCell ref="C17:D17"/>
    <mergeCell ref="A18:D18"/>
    <mergeCell ref="A19:D19"/>
    <mergeCell ref="A20:D20"/>
    <mergeCell ref="A10:C10"/>
    <mergeCell ref="A13:D13"/>
    <mergeCell ref="G6:G9"/>
    <mergeCell ref="A1:D1"/>
    <mergeCell ref="A3:D3"/>
    <mergeCell ref="A4:C4"/>
    <mergeCell ref="A5:C5"/>
    <mergeCell ref="A6:C6"/>
  </mergeCells>
  <printOptions horizontalCentered="1"/>
  <pageMargins left="0.70866141732283472" right="0.70866141732283472" top="0.39370078740157483" bottom="0.39370078740157483" header="0.31496062992125984" footer="0.31496062992125984"/>
  <pageSetup scale="63" orientation="portrait" r:id="rId1"/>
  <headerFooter>
    <oddFooter>&amp;LCPNCF/2022-04-12 (extrait du guide)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3fc821-162b-4114-af45-e25cfb1ca694" xsi:nil="true"/>
    <lcf76f155ced4ddcb4097134ff3c332f xmlns="4ab3a58f-b97b-4ca8-892f-9b33f2f6e10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79D39F4F73DC4ABA82D9E04186F339" ma:contentTypeVersion="14" ma:contentTypeDescription="Crée un document." ma:contentTypeScope="" ma:versionID="72bd10787e25892e646dffb63348d3d1">
  <xsd:schema xmlns:xsd="http://www.w3.org/2001/XMLSchema" xmlns:xs="http://www.w3.org/2001/XMLSchema" xmlns:p="http://schemas.microsoft.com/office/2006/metadata/properties" xmlns:ns2="4ab3a58f-b97b-4ca8-892f-9b33f2f6e10f" xmlns:ns3="023fc821-162b-4114-af45-e25cfb1ca694" targetNamespace="http://schemas.microsoft.com/office/2006/metadata/properties" ma:root="true" ma:fieldsID="b949aa2bfffd27a70f74a6ff49c3449a" ns2:_="" ns3:_="">
    <xsd:import namespace="4ab3a58f-b97b-4ca8-892f-9b33f2f6e10f"/>
    <xsd:import namespace="023fc821-162b-4114-af45-e25cfb1ca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3a58f-b97b-4ca8-892f-9b33f2f6e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4de270fa-57e7-4c2d-9421-af0102661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fc821-162b-4114-af45-e25cfb1ca6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5caabe-2ea8-4fed-9664-3240ee3d36ca}" ma:internalName="TaxCatchAll" ma:showField="CatchAllData" ma:web="023fc821-162b-4114-af45-e25cfb1ca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894E-1CAE-4C38-91EA-5A15AD9A6B49}">
  <ds:schemaRefs>
    <ds:schemaRef ds:uri="http://schemas.microsoft.com/office/2006/metadata/properties"/>
    <ds:schemaRef ds:uri="http://schemas.microsoft.com/office/infopath/2007/PartnerControls"/>
    <ds:schemaRef ds:uri="023fc821-162b-4114-af45-e25cfb1ca694"/>
    <ds:schemaRef ds:uri="4ab3a58f-b97b-4ca8-892f-9b33f2f6e10f"/>
  </ds:schemaRefs>
</ds:datastoreItem>
</file>

<file path=customXml/itemProps2.xml><?xml version="1.0" encoding="utf-8"?>
<ds:datastoreItem xmlns:ds="http://schemas.openxmlformats.org/officeDocument/2006/customXml" ds:itemID="{67993389-CA8A-4F53-BC7F-D31FF62C13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3a58f-b97b-4ca8-892f-9b33f2f6e10f"/>
    <ds:schemaRef ds:uri="023fc821-162b-4114-af45-e25cfb1ca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17EA45-7B7C-40D6-8192-1D1C0A2A26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20</vt:i4>
      </vt:variant>
    </vt:vector>
  </HeadingPairs>
  <TitlesOfParts>
    <vt:vector size="24" baseType="lpstr">
      <vt:lpstr>Secondaire</vt:lpstr>
      <vt:lpstr>Amplitude exemple</vt:lpstr>
      <vt:lpstr>Amplitude à compléter</vt:lpstr>
      <vt:lpstr>à contrat</vt:lpstr>
      <vt:lpstr>'à contrat'!_ftn2</vt:lpstr>
      <vt:lpstr>Secondaire!_ftn2</vt:lpstr>
      <vt:lpstr>'à contrat'!_ftnref1</vt:lpstr>
      <vt:lpstr>Secondaire!_ftnref1</vt:lpstr>
      <vt:lpstr>'à contrat'!_ftnref2</vt:lpstr>
      <vt:lpstr>Secondaire!_ftnref2</vt:lpstr>
      <vt:lpstr>'à contrat'!_ftnref3</vt:lpstr>
      <vt:lpstr>Secondaire!_ftnref3</vt:lpstr>
      <vt:lpstr>'Amplitude à compléter'!_Hlk114051007</vt:lpstr>
      <vt:lpstr>'Amplitude exemple'!_Hlk114051007</vt:lpstr>
      <vt:lpstr>'à contrat'!_Hlk95118549</vt:lpstr>
      <vt:lpstr>Secondaire!_Hlk95118549</vt:lpstr>
      <vt:lpstr>'à contrat'!_Hlk95118775</vt:lpstr>
      <vt:lpstr>Secondaire!_Hlk95118775</vt:lpstr>
      <vt:lpstr>'à contrat'!_Hlk97106282</vt:lpstr>
      <vt:lpstr>Secondaire!_Hlk97106282</vt:lpstr>
      <vt:lpstr>'à contrat'!_Toc100562341</vt:lpstr>
      <vt:lpstr>Secondaire!_Toc100562341</vt:lpstr>
      <vt:lpstr>'à contrat'!Zone_d_impression</vt:lpstr>
      <vt:lpstr>Secondaire!Zone_d_impression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Gauthier, Andree-Anne</dc:creator>
  <cp:lastModifiedBy>Isabelle Langlois</cp:lastModifiedBy>
  <cp:lastPrinted>2025-11-06T16:18:01Z</cp:lastPrinted>
  <dcterms:created xsi:type="dcterms:W3CDTF">2022-05-17T14:31:17Z</dcterms:created>
  <dcterms:modified xsi:type="dcterms:W3CDTF">2026-08-27T13:27:29Z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0x0101003379D39F4F73DC4ABA82D9E04186F339</vt:lpwstr>
  </property>
  <property fmtid="{D5CDD505-2E9C-101B-9397-08002B2CF9AE}" pid="3" name="MediaServiceImageTags">
    <vt:lpwstr/>
  </property>
</Properties>
</file>