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Secondaire/"/>
    </mc:Choice>
  </mc:AlternateContent>
  <xr:revisionPtr revIDLastSave="60" documentId="8_{C8B6A638-1FB5-4822-A11F-69E32D9AC617}" xr6:coauthVersionLast="47" xr6:coauthVersionMax="47" xr10:uidLastSave="{95256209-077C-4560-8D2D-8F069B22C802}"/>
  <bookViews>
    <workbookView xWindow="-120" yWindow="-120" windowWidth="29040" windowHeight="15720" activeTab="3" xr2:uid="{267E0E5D-75EE-409A-A9C6-627A86721663}"/>
  </bookViews>
  <sheets>
    <sheet name="Secondaire" sheetId="6" r:id="rId1"/>
    <sheet name="Amplitude exemple" sheetId="11" r:id="rId2"/>
    <sheet name="Amplitude à compléter" sheetId="12" r:id="rId3"/>
    <sheet name="à contrat" sheetId="13" r:id="rId4"/>
  </sheets>
  <definedNames>
    <definedName name="_ftn1" localSheetId="3">'à contrat'!#REF!</definedName>
    <definedName name="_ftn1" localSheetId="0">Secondaire!#REF!</definedName>
    <definedName name="_ftn2" localSheetId="3">'à contrat'!$A$14</definedName>
    <definedName name="_ftn2" localSheetId="0">Secondaire!$A$12</definedName>
    <definedName name="_ftn3" localSheetId="3">'à contrat'!#REF!</definedName>
    <definedName name="_ftn3" localSheetId="0">Secondaire!#REF!</definedName>
    <definedName name="_ftn4" localSheetId="3">'à contrat'!#REF!</definedName>
    <definedName name="_ftn4" localSheetId="0">Secondaire!#REF!</definedName>
    <definedName name="_ftnref1" localSheetId="3">'à contrat'!$A$5</definedName>
    <definedName name="_ftnref1" localSheetId="0">Secondaire!$A$4</definedName>
    <definedName name="_ftnref2" localSheetId="3">'à contrat'!$A$10</definedName>
    <definedName name="_ftnref2" localSheetId="0">Secondaire!$A$9</definedName>
    <definedName name="_ftnref3" localSheetId="3">'à contrat'!$A$13</definedName>
    <definedName name="_ftnref3" localSheetId="0">Secondaire!$A$11</definedName>
    <definedName name="_ftnref4" localSheetId="3">'à contrat'!#REF!</definedName>
    <definedName name="_ftnref4" localSheetId="0">Secondaire!#REF!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Secondaire!$A$4</definedName>
    <definedName name="_Hlk95118775" localSheetId="3">'à contrat'!$A$14</definedName>
    <definedName name="_Hlk95118775" localSheetId="0">Secondaire!$A$12</definedName>
    <definedName name="_Hlk97106282" localSheetId="3">'à contrat'!$A$20</definedName>
    <definedName name="_Hlk97106282" localSheetId="0">Secondaire!$A$18</definedName>
    <definedName name="_Toc100562341" localSheetId="3">'à contrat'!$A$1</definedName>
    <definedName name="_Toc100562341" localSheetId="0">Secondaire!$A$1</definedName>
    <definedName name="_xlnm.Print_Area" localSheetId="3">'à contrat'!$A$1:$G$37</definedName>
    <definedName name="_xlnm.Print_Area" localSheetId="0">Secondaire!$A$1:$E$36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3" l="1"/>
  <c r="E31" i="13" s="1"/>
  <c r="E24" i="13"/>
  <c r="E26" i="13" s="1"/>
  <c r="D26" i="13"/>
  <c r="D10" i="13"/>
  <c r="E5" i="13"/>
  <c r="D31" i="13"/>
  <c r="E12" i="13"/>
  <c r="I28" i="12"/>
  <c r="H28" i="12"/>
  <c r="F28" i="12"/>
  <c r="E28" i="12"/>
  <c r="I28" i="11"/>
  <c r="H28" i="11"/>
  <c r="G28" i="11"/>
  <c r="F28" i="11"/>
  <c r="E28" i="11"/>
  <c r="D24" i="6"/>
  <c r="D29" i="6"/>
  <c r="E24" i="6"/>
  <c r="D9" i="6"/>
  <c r="D32" i="13" l="1"/>
  <c r="E10" i="13"/>
  <c r="E32" i="13" s="1"/>
  <c r="J28" i="11"/>
  <c r="D30" i="6"/>
  <c r="D31" i="6" s="1"/>
  <c r="G28" i="12"/>
  <c r="J28" i="12" s="1"/>
</calcChain>
</file>

<file path=xl/sharedStrings.xml><?xml version="1.0" encoding="utf-8"?>
<sst xmlns="http://schemas.openxmlformats.org/spreadsheetml/2006/main" count="178" uniqueCount="67">
  <si>
    <t>Tâche éducative (TE)</t>
  </si>
  <si>
    <t>Accueil et déplacement</t>
  </si>
  <si>
    <t>Comités</t>
  </si>
  <si>
    <t>Nombre
d’heures 
annuelles (h)</t>
  </si>
  <si>
    <t>Temps récurrent fixé à l’horaire, s’il y a lieu (h)</t>
  </si>
  <si>
    <t>Cellules ou révision plans aménagement</t>
  </si>
  <si>
    <t>Préparation et/ou rencontre pour P.I.</t>
  </si>
  <si>
    <t>Imprévus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</si>
  <si>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</si>
  <si>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</si>
  <si>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</si>
  <si>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</si>
  <si>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(200 h)</t>
  </si>
  <si>
    <t xml:space="preserve">Journées pédagogiques (5h24 x 20 jours) </t>
  </si>
  <si>
    <t>Autres tâches professionnelles (ATP)</t>
  </si>
  <si>
    <t>Surveillance</t>
  </si>
  <si>
    <t>Exemple - Tâche annuelle au secondaire</t>
  </si>
  <si>
    <t>Cours et leçons
  - Heures d'enseignement secondaire</t>
  </si>
  <si>
    <t>30 h 45</t>
  </si>
  <si>
    <t>Encadrement, tutorat, etc.</t>
  </si>
  <si>
    <t>Surveillances (examens, etc.)</t>
  </si>
  <si>
    <t>Récupération</t>
  </si>
  <si>
    <t xml:space="preserve">Activités étudiantes reconnues </t>
  </si>
  <si>
    <t>Total A (20 heures x 36 semaines) - Doit être 720 h</t>
  </si>
  <si>
    <t xml:space="preserve">Concertations (niveau, avec professionnels, parents, etc.) selon besoins </t>
  </si>
  <si>
    <t>Autres activités professionnelles (mandat, projet, etc.)</t>
  </si>
  <si>
    <t>Insertion professionnelle</t>
  </si>
  <si>
    <t>Sous-total (360 h)</t>
  </si>
  <si>
    <t>Total B - Doit donner 560 h</t>
  </si>
  <si>
    <t>Heures</t>
  </si>
  <si>
    <t>Jour 1</t>
  </si>
  <si>
    <t>Jour 2</t>
  </si>
  <si>
    <t>Jour 3</t>
  </si>
  <si>
    <t>Jour 4</t>
  </si>
  <si>
    <t>Jour 5</t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</si>
  <si>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</si>
  <si>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</si>
  <si>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</si>
  <si>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</si>
  <si>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</si>
  <si>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</si>
  <si>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</si>
  <si>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</si>
  <si>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</si>
  <si>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</si>
  <si>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</si>
  <si>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</si>
  <si>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</si>
  <si>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</si>
  <si>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</si>
  <si>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</si>
  <si>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</si>
  <si>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</si>
  <si>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Exemple - horaire et amplitude</t>
  </si>
  <si>
    <t>Exemple - Tâche annuelle au primaire</t>
  </si>
  <si>
    <t>Note : 0,10 = 6 min</t>
  </si>
  <si>
    <t>Inscrire votre pourcentage de contrat</t>
  </si>
  <si>
    <t xml:space="preserve">Si contrat à 100 % </t>
  </si>
  <si>
    <t xml:space="preserve"> </t>
  </si>
  <si>
    <t>Sous-total - Doit donner :</t>
  </si>
  <si>
    <t xml:space="preserve">   </t>
  </si>
  <si>
    <t>Sous-total - Doit être :</t>
  </si>
  <si>
    <t>40 heures à placer selon l'école</t>
  </si>
  <si>
    <t xml:space="preserve">Grand total - tâche - Doit être : </t>
  </si>
  <si>
    <t>Grand total - tâche (doit donner 1280 h)</t>
  </si>
  <si>
    <t>105 h à placer selon l'école</t>
  </si>
  <si>
    <t>252 heures à placer selon l'école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</si>
</sst>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3" xfId="0" applyFont="1" applyBorder="1" applyAlignment="1">
      <alignment vertical="center" wrapText="1"/>
    </xf>
    <xf numFmtId="0" fontId="17" fillId="15" borderId="34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7" xfId="0" applyFill="1" applyBorder="1" applyAlignment="1">
      <alignment vertical="top" textRotation="90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16" borderId="41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7" borderId="41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165" fontId="14" fillId="13" borderId="46" xfId="0" applyNumberFormat="1" applyFont="1" applyFill="1" applyBorder="1" applyAlignment="1">
      <alignment horizontal="center" vertical="center" wrapText="1"/>
    </xf>
    <xf numFmtId="165" fontId="21" fillId="19" borderId="41" xfId="0" applyNumberFormat="1" applyFont="1" applyFill="1" applyBorder="1" applyAlignment="1">
      <alignment horizontal="center" vertical="center" wrapText="1"/>
    </xf>
    <xf numFmtId="165" fontId="14" fillId="13" borderId="44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20" fillId="7" borderId="41" xfId="0" applyFont="1" applyFill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1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166" fontId="21" fillId="19" borderId="4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15" borderId="41" xfId="0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165" fontId="14" fillId="13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2" fillId="17" borderId="0" xfId="0" applyFont="1" applyFill="1" applyAlignment="1">
      <alignment horizontal="right"/>
    </xf>
    <xf numFmtId="167" fontId="8" fillId="22" borderId="37" xfId="0" applyNumberFormat="1" applyFont="1" applyFill="1" applyBorder="1" applyAlignment="1" applyProtection="1">
      <alignment vertical="center"/>
      <protection locked="0"/>
    </xf>
    <xf numFmtId="0" fontId="8" fillId="12" borderId="47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 wrapText="1"/>
    </xf>
    <xf numFmtId="0" fontId="24" fillId="2" borderId="48" xfId="0" applyFont="1" applyFill="1" applyBorder="1" applyAlignment="1">
      <alignment horizontal="center" vertical="center" wrapText="1"/>
    </xf>
    <xf numFmtId="2" fontId="5" fillId="13" borderId="17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 applyProtection="1">
      <alignment horizontal="center" vertical="center" wrapText="1"/>
      <protection locked="0"/>
    </xf>
    <xf numFmtId="2" fontId="6" fillId="4" borderId="49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8" fillId="22" borderId="37" xfId="0" applyNumberFormat="1" applyFont="1" applyFill="1" applyBorder="1" applyAlignment="1">
      <alignment vertical="center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6" fillId="12" borderId="12" xfId="0" applyNumberFormat="1" applyFont="1" applyFill="1" applyBorder="1" applyAlignment="1">
      <alignment horizontal="right" vertical="center" wrapText="1"/>
    </xf>
    <xf numFmtId="2" fontId="6" fillId="9" borderId="51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2" fontId="5" fillId="13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49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3" fillId="12" borderId="39" xfId="0" applyFont="1" applyFill="1" applyBorder="1" applyAlignment="1">
      <alignment horizontal="right" vertical="center"/>
    </xf>
    <xf numFmtId="0" fontId="23" fillId="12" borderId="33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5" fillId="6" borderId="47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52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12" borderId="32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right" vertical="center" wrapText="1"/>
    </xf>
    <xf numFmtId="0" fontId="4" fillId="6" borderId="30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12" fillId="14" borderId="38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20" borderId="37" xfId="0" applyFont="1" applyFill="1" applyBorder="1" applyAlignment="1">
      <alignment horizontal="center" vertical="center" wrapText="1"/>
    </xf>
    <xf numFmtId="0" fontId="17" fillId="20" borderId="39" xfId="0" applyFont="1" applyFill="1" applyBorder="1" applyAlignment="1">
      <alignment horizontal="center" vertical="center" wrapText="1"/>
    </xf>
    <xf numFmtId="0" fontId="17" fillId="20" borderId="33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7" xfId="0" applyFont="1" applyFill="1" applyBorder="1" applyAlignment="1">
      <alignment horizontal="center" vertical="center" wrapText="1"/>
    </xf>
    <xf numFmtId="0" fontId="17" fillId="21" borderId="39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8" fillId="18" borderId="40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9" borderId="40" xfId="0" applyFont="1" applyFill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21" fillId="17" borderId="41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25BC-13C1-4AA7-A5AF-44AF00293302}">
  <sheetPr>
    <pageSetUpPr fitToPage="1"/>
  </sheetPr>
  <dimension ref="A1:E42"/>
  <sheetViews>
    <sheetView topLeftCell="A16" zoomScale="115" zoomScaleNormal="115" workbookViewId="0">
      <selection activeCell="D19" sqref="D19"/>
    </sheetView>
  </sheetViews>
  <sheetFormatPr baseColWidth="10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05" t="s">
        <v>16</v>
      </c>
      <c r="B1" s="105"/>
      <c r="C1" s="105"/>
      <c r="D1" s="105"/>
      <c r="E1" s="105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08" t="s">
        <v>0</v>
      </c>
      <c r="B3" s="109"/>
      <c r="C3" s="110"/>
      <c r="D3" s="10" t="s">
        <v>3</v>
      </c>
      <c r="E3" s="8" t="s">
        <v>4</v>
      </c>
    </row>
    <row r="4" spans="1:5" ht="36.75" customHeight="1">
      <c r="A4" s="111" t="s">
        <v>17</v>
      </c>
      <c r="B4" s="112"/>
      <c r="C4" s="112"/>
      <c r="D4" s="11">
        <v>615</v>
      </c>
      <c r="E4" s="9" t="s">
        <v>18</v>
      </c>
    </row>
    <row r="5" spans="1:5" ht="17.25" customHeight="1">
      <c r="A5" s="113" t="s">
        <v>19</v>
      </c>
      <c r="B5" s="114"/>
      <c r="C5" s="114"/>
      <c r="D5" s="33"/>
      <c r="E5" s="21"/>
    </row>
    <row r="6" spans="1:5" ht="17.25" customHeight="1">
      <c r="A6" s="113" t="s">
        <v>20</v>
      </c>
      <c r="B6" s="114"/>
      <c r="C6" s="132"/>
      <c r="D6" s="33"/>
      <c r="E6" s="21"/>
    </row>
    <row r="7" spans="1:5" ht="17.25" customHeight="1">
      <c r="A7" s="113" t="s">
        <v>21</v>
      </c>
      <c r="B7" s="114"/>
      <c r="C7" s="114"/>
      <c r="D7" s="33"/>
      <c r="E7" s="21"/>
    </row>
    <row r="8" spans="1:5" ht="17.25" customHeight="1" thickBot="1">
      <c r="A8" s="130" t="s">
        <v>22</v>
      </c>
      <c r="B8" s="131"/>
      <c r="C8" s="131"/>
      <c r="D8" s="22"/>
      <c r="E8" s="23"/>
    </row>
    <row r="9" spans="1:5" ht="33" customHeight="1" thickBot="1">
      <c r="A9" s="97" t="s">
        <v>23</v>
      </c>
      <c r="B9" s="98"/>
      <c r="C9" s="98"/>
      <c r="D9" s="3">
        <f>SUM(D4:D8)</f>
        <v>615</v>
      </c>
      <c r="E9" s="4"/>
    </row>
    <row r="10" spans="1:5" ht="16.5" thickBot="1">
      <c r="A10" s="5"/>
      <c r="B10" s="5"/>
      <c r="C10" s="6"/>
      <c r="D10" s="6"/>
      <c r="E10" s="6"/>
    </row>
    <row r="11" spans="1:5" ht="48.75" customHeight="1" thickBot="1">
      <c r="A11" s="150" t="s">
        <v>14</v>
      </c>
      <c r="B11" s="151"/>
      <c r="C11" s="152"/>
      <c r="D11" s="15" t="s">
        <v>3</v>
      </c>
      <c r="E11" s="16" t="s">
        <v>4</v>
      </c>
    </row>
    <row r="12" spans="1:5" ht="33" customHeight="1">
      <c r="A12" s="153" t="s">
        <v>1</v>
      </c>
      <c r="B12" s="154"/>
      <c r="C12" s="155"/>
      <c r="D12" s="30"/>
      <c r="E12" s="31"/>
    </row>
    <row r="13" spans="1:5" ht="19.5" customHeight="1">
      <c r="A13" s="121" t="s">
        <v>2</v>
      </c>
      <c r="B13" s="122"/>
      <c r="C13" s="34"/>
      <c r="D13" s="26"/>
      <c r="E13" s="24"/>
    </row>
    <row r="14" spans="1:5" ht="19.5" customHeight="1">
      <c r="A14" s="123"/>
      <c r="B14" s="124"/>
      <c r="C14" s="34"/>
      <c r="D14" s="26"/>
      <c r="E14" s="24"/>
    </row>
    <row r="15" spans="1:5" ht="19.5" customHeight="1">
      <c r="A15" s="125"/>
      <c r="B15" s="126"/>
      <c r="C15" s="34"/>
      <c r="D15" s="26"/>
      <c r="E15" s="24"/>
    </row>
    <row r="16" spans="1:5" ht="33" customHeight="1">
      <c r="A16" s="156" t="s">
        <v>24</v>
      </c>
      <c r="B16" s="157"/>
      <c r="C16" s="158"/>
      <c r="D16" s="26"/>
      <c r="E16" s="24"/>
    </row>
    <row r="17" spans="1:5" ht="33" customHeight="1">
      <c r="A17" s="156" t="s">
        <v>5</v>
      </c>
      <c r="B17" s="157"/>
      <c r="C17" s="158"/>
      <c r="D17" s="26"/>
      <c r="E17" s="24"/>
    </row>
    <row r="18" spans="1:5" ht="33" customHeight="1">
      <c r="A18" s="156" t="s">
        <v>6</v>
      </c>
      <c r="B18" s="157"/>
      <c r="C18" s="158"/>
      <c r="D18" s="26"/>
      <c r="E18" s="24"/>
    </row>
    <row r="19" spans="1:5" ht="33" customHeight="1">
      <c r="A19" s="156" t="s">
        <v>7</v>
      </c>
      <c r="B19" s="157"/>
      <c r="C19" s="158"/>
      <c r="D19" s="26"/>
      <c r="E19" s="24"/>
    </row>
    <row r="20" spans="1:5" ht="33" customHeight="1">
      <c r="A20" s="133" t="s">
        <v>25</v>
      </c>
      <c r="B20" s="134"/>
      <c r="C20" s="149"/>
      <c r="D20" s="32"/>
      <c r="E20" s="25"/>
    </row>
    <row r="21" spans="1:5" ht="33" customHeight="1">
      <c r="A21" s="133" t="s">
        <v>26</v>
      </c>
      <c r="B21" s="134"/>
      <c r="C21" s="149"/>
      <c r="D21" s="32"/>
      <c r="E21" s="25"/>
    </row>
    <row r="22" spans="1:5" ht="33" customHeight="1">
      <c r="A22" s="159" t="s">
        <v>13</v>
      </c>
      <c r="B22" s="160"/>
      <c r="C22" s="161"/>
      <c r="D22" s="14">
        <v>108</v>
      </c>
      <c r="E22" s="25"/>
    </row>
    <row r="23" spans="1:5" ht="33" customHeight="1">
      <c r="A23" s="162"/>
      <c r="B23" s="163"/>
      <c r="C23" s="164"/>
      <c r="D23" s="32"/>
      <c r="E23" s="25"/>
    </row>
    <row r="24" spans="1:5" ht="27.75" customHeight="1">
      <c r="A24" s="136" t="s">
        <v>27</v>
      </c>
      <c r="B24" s="137"/>
      <c r="C24" s="138"/>
      <c r="D24" s="12">
        <f>SUM(D12:D23)</f>
        <v>108</v>
      </c>
      <c r="E24" s="13">
        <f>SUM(E12:E23)</f>
        <v>0</v>
      </c>
    </row>
    <row r="25" spans="1:5" ht="33" customHeight="1">
      <c r="A25" s="140" t="s">
        <v>8</v>
      </c>
      <c r="B25" s="141"/>
      <c r="C25" s="142"/>
      <c r="D25" s="26"/>
      <c r="E25" s="27"/>
    </row>
    <row r="26" spans="1:5" ht="33" customHeight="1">
      <c r="A26" s="140" t="s">
        <v>9</v>
      </c>
      <c r="B26" s="143"/>
      <c r="C26" s="144"/>
      <c r="D26" s="29"/>
      <c r="E26" s="27"/>
    </row>
    <row r="27" spans="1:5" ht="33" customHeight="1">
      <c r="A27" s="145" t="s">
        <v>10</v>
      </c>
      <c r="B27" s="146"/>
      <c r="C27" s="147"/>
      <c r="D27" s="29"/>
      <c r="E27" s="27"/>
    </row>
    <row r="28" spans="1:5" ht="33" customHeight="1">
      <c r="A28" s="145" t="s">
        <v>11</v>
      </c>
      <c r="B28" s="146"/>
      <c r="C28" s="147"/>
      <c r="D28" s="17">
        <v>108</v>
      </c>
      <c r="E28" s="27"/>
    </row>
    <row r="29" spans="1:5" ht="33" customHeight="1">
      <c r="A29" s="136" t="s">
        <v>12</v>
      </c>
      <c r="B29" s="137"/>
      <c r="C29" s="138"/>
      <c r="D29" s="12">
        <f>SUM(D25:D28)</f>
        <v>108</v>
      </c>
      <c r="E29" s="28"/>
    </row>
    <row r="30" spans="1:5" ht="33" customHeight="1">
      <c r="A30" s="148" t="s">
        <v>28</v>
      </c>
      <c r="B30" s="148"/>
      <c r="C30" s="148"/>
      <c r="D30" s="20">
        <f>D24+D29</f>
        <v>216</v>
      </c>
      <c r="E30" s="28"/>
    </row>
    <row r="31" spans="1:5" ht="33" customHeight="1" thickBot="1">
      <c r="A31" s="139" t="s">
        <v>64</v>
      </c>
      <c r="B31" s="139"/>
      <c r="C31" s="139"/>
      <c r="D31" s="19">
        <f>D30+D9</f>
        <v>831</v>
      </c>
      <c r="E31" s="18"/>
    </row>
    <row r="32" spans="1:5" ht="15.75">
      <c r="A32" s="6"/>
      <c r="B32" s="6"/>
      <c r="C32" s="6"/>
      <c r="D32" s="6"/>
      <c r="E32" s="6"/>
    </row>
    <row r="33" spans="1:5" ht="24" customHeight="1">
      <c r="A33" s="7"/>
      <c r="B33" s="129"/>
      <c r="C33" s="129"/>
      <c r="D33" s="129"/>
      <c r="E33" s="129"/>
    </row>
    <row r="34" spans="1:5" ht="25.5" customHeight="1">
      <c r="A34" s="7"/>
      <c r="B34" s="129"/>
      <c r="C34" s="129"/>
      <c r="D34" s="129"/>
      <c r="E34" s="129"/>
    </row>
    <row r="35" spans="1:5" ht="25.5" customHeight="1">
      <c r="A35" s="7"/>
      <c r="B35" s="129"/>
      <c r="C35" s="129"/>
      <c r="D35" s="129"/>
      <c r="E35" s="129"/>
    </row>
    <row r="36" spans="1:5" ht="64.5" customHeight="1">
      <c r="A36" s="7"/>
      <c r="B36" s="129"/>
      <c r="C36" s="129"/>
      <c r="D36" s="129"/>
      <c r="E36" s="129"/>
    </row>
    <row r="39" spans="1:5">
      <c r="A39" s="1"/>
      <c r="B39" s="1"/>
      <c r="C39" s="2"/>
    </row>
    <row r="40" spans="1:5">
      <c r="A40" s="1"/>
      <c r="B40" s="1"/>
      <c r="C40" s="2"/>
    </row>
    <row r="41" spans="1:5">
      <c r="A41" s="1"/>
      <c r="B41" s="1"/>
      <c r="C41" s="2"/>
    </row>
    <row r="42" spans="1:5">
      <c r="A42" s="1"/>
      <c r="B42" s="1"/>
      <c r="C42" s="2"/>
    </row>
  </sheetData>
  <sheetProtection algorithmName="SHA-512" hashValue="4HLTy8KfY+FhVFbdn23Re0BoySqSdrauuNJyAb5s4IEMFGW15GjmH34ll64DA9UgfAcvAM4N5eo/qBKDILjiEw==" saltValue="csmy09SepQJNLoh5TJJ5ig==" spinCount="100000" sheet="1" objects="1" scenarios="1"/>
  <mergeCells count="31">
    <mergeCell ref="A7:C7"/>
    <mergeCell ref="A1:E1"/>
    <mergeCell ref="A3:C3"/>
    <mergeCell ref="A4:C4"/>
    <mergeCell ref="A5:C5"/>
    <mergeCell ref="A6:C6"/>
    <mergeCell ref="A24:C24"/>
    <mergeCell ref="A20:C20"/>
    <mergeCell ref="A21:C21"/>
    <mergeCell ref="A8:C8"/>
    <mergeCell ref="A9:C9"/>
    <mergeCell ref="A11:C11"/>
    <mergeCell ref="A12:C12"/>
    <mergeCell ref="A13:B15"/>
    <mergeCell ref="A16:C16"/>
    <mergeCell ref="A17:C17"/>
    <mergeCell ref="A18:C18"/>
    <mergeCell ref="A19:C19"/>
    <mergeCell ref="A22:C22"/>
    <mergeCell ref="A23:C23"/>
    <mergeCell ref="B36:E36"/>
    <mergeCell ref="A25:C25"/>
    <mergeCell ref="A26:C26"/>
    <mergeCell ref="A27:C27"/>
    <mergeCell ref="A28:C28"/>
    <mergeCell ref="A29:C29"/>
    <mergeCell ref="A30:C30"/>
    <mergeCell ref="A31:C31"/>
    <mergeCell ref="B33:E33"/>
    <mergeCell ref="B34:E34"/>
    <mergeCell ref="B35:E35"/>
  </mergeCells>
  <printOptions horizontalCentered="1"/>
  <pageMargins left="0.70866141732283472" right="0.70866141732283472" top="0.39370078740157483" bottom="0.39370078740157483" header="0.31496062992125984" footer="0.31496062992125984"/>
  <pageSetup scale="71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topLeftCell="A8" workbookViewId="0">
      <selection activeCell="J23" sqref="J23"/>
    </sheetView>
  </sheetViews>
  <sheetFormatPr baseColWidth="10" defaultRowHeight="15"/>
  <cols>
    <col min="5" max="9" width="22.85546875" customWidth="1"/>
  </cols>
  <sheetData>
    <row r="1" spans="1:9" ht="21" thickBot="1">
      <c r="A1" s="167" t="s">
        <v>53</v>
      </c>
      <c r="B1" s="167"/>
      <c r="C1" s="167"/>
      <c r="D1" s="167"/>
      <c r="E1" s="167"/>
      <c r="F1" s="167"/>
      <c r="G1" s="167"/>
      <c r="H1" s="167"/>
      <c r="I1" s="167"/>
    </row>
    <row r="2" spans="1:9" ht="15.75" thickBot="1">
      <c r="A2" s="35"/>
      <c r="B2" s="185" t="s">
        <v>29</v>
      </c>
      <c r="C2" s="186"/>
      <c r="D2" s="187"/>
      <c r="E2" s="42" t="s">
        <v>30</v>
      </c>
      <c r="F2" s="41" t="s">
        <v>31</v>
      </c>
      <c r="G2" s="41" t="s">
        <v>32</v>
      </c>
      <c r="H2" s="42" t="s">
        <v>33</v>
      </c>
      <c r="I2" s="42" t="s">
        <v>34</v>
      </c>
    </row>
    <row r="3" spans="1:9">
      <c r="A3" s="165" t="s">
        <v>52</v>
      </c>
      <c r="B3" s="188"/>
      <c r="C3" s="188"/>
      <c r="D3" s="188"/>
      <c r="E3" s="188" t="s">
        <v>35</v>
      </c>
      <c r="F3" s="188"/>
      <c r="G3" s="188"/>
      <c r="H3" s="188"/>
      <c r="I3" s="188"/>
    </row>
    <row r="4" spans="1:9" ht="18.75" customHeight="1">
      <c r="A4" s="166"/>
      <c r="B4" s="190" t="s">
        <v>36</v>
      </c>
      <c r="C4" s="191"/>
      <c r="D4" s="191"/>
      <c r="E4" s="54">
        <v>0.35416666666666669</v>
      </c>
      <c r="F4" s="54">
        <v>0.3125</v>
      </c>
      <c r="G4" s="54">
        <v>0.3125</v>
      </c>
      <c r="H4" s="54">
        <v>0.3125</v>
      </c>
      <c r="I4" s="54">
        <v>0.3125</v>
      </c>
    </row>
    <row r="5" spans="1:9" ht="18.75" customHeight="1">
      <c r="A5" s="166"/>
      <c r="B5" s="192"/>
      <c r="C5" s="193"/>
      <c r="D5" s="193"/>
      <c r="E5" s="39"/>
      <c r="F5" s="39"/>
      <c r="G5" s="39"/>
      <c r="H5" s="39"/>
      <c r="I5" s="40"/>
    </row>
    <row r="6" spans="1:9" ht="18.75" customHeight="1">
      <c r="A6" s="166"/>
      <c r="B6" s="176"/>
      <c r="C6" s="177"/>
      <c r="D6" s="177"/>
      <c r="E6" s="44"/>
      <c r="F6" s="44"/>
      <c r="G6" s="44"/>
      <c r="H6" s="44"/>
      <c r="I6" s="45"/>
    </row>
    <row r="7" spans="1:9" ht="18.75" customHeight="1">
      <c r="A7" s="166"/>
      <c r="B7" s="176" t="s">
        <v>1</v>
      </c>
      <c r="C7" s="177"/>
      <c r="D7" s="177"/>
      <c r="E7" s="46"/>
      <c r="F7" s="47" t="s">
        <v>37</v>
      </c>
      <c r="G7" s="47" t="s">
        <v>37</v>
      </c>
      <c r="H7" s="47" t="s">
        <v>37</v>
      </c>
      <c r="I7" s="48" t="s">
        <v>37</v>
      </c>
    </row>
    <row r="8" spans="1:9" ht="18.75" customHeight="1">
      <c r="A8" s="166"/>
      <c r="B8" s="176" t="s">
        <v>38</v>
      </c>
      <c r="C8" s="177"/>
      <c r="D8" s="177"/>
      <c r="E8" s="46"/>
      <c r="F8" s="49" t="s">
        <v>39</v>
      </c>
      <c r="G8" s="49" t="s">
        <v>39</v>
      </c>
      <c r="H8" s="49" t="s">
        <v>39</v>
      </c>
      <c r="I8" s="50" t="s">
        <v>39</v>
      </c>
    </row>
    <row r="9" spans="1:9" ht="18.75" customHeight="1">
      <c r="A9" s="166"/>
      <c r="B9" s="176" t="s">
        <v>1</v>
      </c>
      <c r="C9" s="177"/>
      <c r="D9" s="177"/>
      <c r="E9" s="47" t="s">
        <v>37</v>
      </c>
      <c r="F9" s="47" t="s">
        <v>37</v>
      </c>
      <c r="G9" s="47" t="s">
        <v>37</v>
      </c>
      <c r="H9" s="47" t="s">
        <v>37</v>
      </c>
      <c r="I9" s="48" t="s">
        <v>37</v>
      </c>
    </row>
    <row r="10" spans="1:9" ht="18.75" customHeight="1">
      <c r="A10" s="166"/>
      <c r="B10" s="176" t="s">
        <v>40</v>
      </c>
      <c r="C10" s="177"/>
      <c r="D10" s="177"/>
      <c r="E10" s="184" t="s">
        <v>39</v>
      </c>
      <c r="F10" s="184" t="s">
        <v>39</v>
      </c>
      <c r="G10" s="46"/>
      <c r="H10" s="184" t="s">
        <v>39</v>
      </c>
      <c r="I10" s="189" t="s">
        <v>39</v>
      </c>
    </row>
    <row r="11" spans="1:9" ht="18.75" customHeight="1">
      <c r="A11" s="166"/>
      <c r="B11" s="176"/>
      <c r="C11" s="177"/>
      <c r="D11" s="177"/>
      <c r="E11" s="184"/>
      <c r="F11" s="184"/>
      <c r="G11" s="49" t="s">
        <v>41</v>
      </c>
      <c r="H11" s="184"/>
      <c r="I11" s="189"/>
    </row>
    <row r="12" spans="1:9" ht="18.75" customHeight="1">
      <c r="A12" s="166"/>
      <c r="B12" s="180" t="s">
        <v>42</v>
      </c>
      <c r="C12" s="181"/>
      <c r="D12" s="181"/>
      <c r="E12" s="49" t="s">
        <v>43</v>
      </c>
      <c r="F12" s="44"/>
      <c r="G12" s="44"/>
      <c r="H12" s="44"/>
      <c r="I12" s="45"/>
    </row>
    <row r="13" spans="1:9" ht="18.75" customHeight="1">
      <c r="A13" s="166"/>
      <c r="B13" s="176" t="s">
        <v>1</v>
      </c>
      <c r="C13" s="177"/>
      <c r="D13" s="177"/>
      <c r="E13" s="47" t="s">
        <v>44</v>
      </c>
      <c r="F13" s="51"/>
      <c r="G13" s="47" t="s">
        <v>37</v>
      </c>
      <c r="H13" s="47" t="s">
        <v>37</v>
      </c>
      <c r="I13" s="48" t="s">
        <v>37</v>
      </c>
    </row>
    <row r="14" spans="1:9" ht="18.75" customHeight="1">
      <c r="A14" s="166"/>
      <c r="B14" s="176" t="s">
        <v>45</v>
      </c>
      <c r="C14" s="177"/>
      <c r="D14" s="177"/>
      <c r="E14" s="49" t="s">
        <v>39</v>
      </c>
      <c r="F14" s="44"/>
      <c r="G14" s="49" t="s">
        <v>39</v>
      </c>
      <c r="H14" s="49" t="s">
        <v>39</v>
      </c>
      <c r="I14" s="50" t="s">
        <v>39</v>
      </c>
    </row>
    <row r="15" spans="1:9" ht="18.75" customHeight="1">
      <c r="A15" s="166"/>
      <c r="B15" s="176" t="s">
        <v>1</v>
      </c>
      <c r="C15" s="177"/>
      <c r="D15" s="177"/>
      <c r="E15" s="47" t="s">
        <v>37</v>
      </c>
      <c r="F15" s="44"/>
      <c r="G15" s="47" t="s">
        <v>37</v>
      </c>
      <c r="H15" s="47" t="s">
        <v>37</v>
      </c>
      <c r="I15" s="48" t="s">
        <v>37</v>
      </c>
    </row>
    <row r="16" spans="1:9" ht="18.75" customHeight="1">
      <c r="A16" s="166"/>
      <c r="B16" s="182" t="s">
        <v>46</v>
      </c>
      <c r="C16" s="183"/>
      <c r="D16" s="183"/>
      <c r="E16" s="53">
        <v>3.4722222222222224E-2</v>
      </c>
      <c r="F16" s="53">
        <v>3.4722222222222224E-2</v>
      </c>
      <c r="G16" s="53">
        <v>3.4722222222222224E-2</v>
      </c>
      <c r="H16" s="53">
        <v>3.4722222222222224E-2</v>
      </c>
      <c r="I16" s="53">
        <v>3.4722222222222224E-2</v>
      </c>
    </row>
    <row r="17" spans="1:10" ht="18.75" customHeight="1">
      <c r="A17" s="166"/>
      <c r="B17" s="176" t="s">
        <v>1</v>
      </c>
      <c r="C17" s="177"/>
      <c r="D17" s="177"/>
      <c r="E17" s="47" t="s">
        <v>37</v>
      </c>
      <c r="F17" s="47" t="s">
        <v>37</v>
      </c>
      <c r="G17" s="47" t="s">
        <v>37</v>
      </c>
      <c r="H17" s="47" t="s">
        <v>37</v>
      </c>
      <c r="I17" s="45"/>
    </row>
    <row r="18" spans="1:10" ht="18.75" customHeight="1">
      <c r="A18" s="166"/>
      <c r="B18" s="176" t="s">
        <v>47</v>
      </c>
      <c r="C18" s="177"/>
      <c r="D18" s="177"/>
      <c r="E18" s="49" t="s">
        <v>39</v>
      </c>
      <c r="F18" s="49" t="s">
        <v>39</v>
      </c>
      <c r="G18" s="49" t="s">
        <v>39</v>
      </c>
      <c r="H18" s="49" t="s">
        <v>39</v>
      </c>
      <c r="I18" s="45"/>
    </row>
    <row r="19" spans="1:10" ht="18.75" customHeight="1">
      <c r="A19" s="166"/>
      <c r="B19" s="180" t="s">
        <v>42</v>
      </c>
      <c r="C19" s="181"/>
      <c r="D19" s="181"/>
      <c r="E19" s="49" t="s">
        <v>15</v>
      </c>
      <c r="F19" s="46"/>
      <c r="G19" s="46"/>
      <c r="H19" s="44"/>
      <c r="I19" s="45"/>
    </row>
    <row r="20" spans="1:10" ht="18.75" customHeight="1">
      <c r="A20" s="166"/>
      <c r="B20" s="176" t="s">
        <v>1</v>
      </c>
      <c r="C20" s="177"/>
      <c r="D20" s="177"/>
      <c r="E20" s="47" t="s">
        <v>37</v>
      </c>
      <c r="F20" s="47" t="s">
        <v>37</v>
      </c>
      <c r="G20" s="47" t="s">
        <v>37</v>
      </c>
      <c r="H20" s="47" t="s">
        <v>37</v>
      </c>
      <c r="I20" s="48" t="s">
        <v>37</v>
      </c>
    </row>
    <row r="21" spans="1:10" ht="18.75" customHeight="1">
      <c r="A21" s="166"/>
      <c r="B21" s="176" t="s">
        <v>48</v>
      </c>
      <c r="C21" s="177"/>
      <c r="D21" s="177"/>
      <c r="E21" s="49" t="s">
        <v>39</v>
      </c>
      <c r="F21" s="49" t="s">
        <v>39</v>
      </c>
      <c r="G21" s="49" t="s">
        <v>39</v>
      </c>
      <c r="H21" s="44"/>
      <c r="I21" s="50" t="s">
        <v>39</v>
      </c>
    </row>
    <row r="22" spans="1:10" ht="18.75" customHeight="1">
      <c r="A22" s="166"/>
      <c r="B22" s="176" t="s">
        <v>1</v>
      </c>
      <c r="C22" s="177"/>
      <c r="D22" s="177"/>
      <c r="E22" s="47" t="s">
        <v>37</v>
      </c>
      <c r="F22" s="47" t="s">
        <v>37</v>
      </c>
      <c r="G22" s="47" t="s">
        <v>37</v>
      </c>
      <c r="H22" s="44"/>
      <c r="I22" s="48" t="s">
        <v>37</v>
      </c>
    </row>
    <row r="23" spans="1:10" ht="18.75" customHeight="1">
      <c r="A23" s="166"/>
      <c r="B23" s="176"/>
      <c r="C23" s="177"/>
      <c r="D23" s="177"/>
      <c r="E23" s="44"/>
      <c r="F23" s="46"/>
      <c r="G23" s="44"/>
      <c r="H23" s="44"/>
      <c r="I23" s="45"/>
    </row>
    <row r="24" spans="1:10" ht="18.75" customHeight="1">
      <c r="A24" s="166"/>
      <c r="B24" s="176"/>
      <c r="C24" s="177"/>
      <c r="D24" s="177"/>
      <c r="E24" s="44"/>
      <c r="F24" s="46"/>
      <c r="G24" s="44"/>
      <c r="H24" s="44"/>
      <c r="I24" s="45"/>
    </row>
    <row r="25" spans="1:10" ht="18.75" customHeight="1">
      <c r="A25" s="166"/>
      <c r="B25" s="176"/>
      <c r="C25" s="177"/>
      <c r="D25" s="177"/>
      <c r="E25" s="44"/>
      <c r="F25" s="44"/>
      <c r="G25" s="44"/>
      <c r="H25" s="44"/>
      <c r="I25" s="45"/>
    </row>
    <row r="26" spans="1:10" ht="18.75" customHeight="1">
      <c r="A26" s="166"/>
      <c r="B26" s="178" t="s">
        <v>49</v>
      </c>
      <c r="C26" s="179"/>
      <c r="D26" s="179"/>
      <c r="E26" s="52">
        <v>0.66666666666666663</v>
      </c>
      <c r="F26" s="52">
        <v>0.65625</v>
      </c>
      <c r="G26" s="52">
        <v>0.64930555555555558</v>
      </c>
      <c r="H26" s="52">
        <v>0.60416666666666663</v>
      </c>
      <c r="I26" s="52">
        <v>0.65972222222222221</v>
      </c>
    </row>
    <row r="27" spans="1:10" ht="15.75" thickBot="1">
      <c r="A27" s="38"/>
      <c r="B27" s="173"/>
      <c r="C27" s="173"/>
      <c r="D27" s="173"/>
      <c r="E27" s="43"/>
      <c r="F27" s="43"/>
      <c r="G27" s="43"/>
      <c r="H27" s="43"/>
      <c r="I27" s="43"/>
    </row>
    <row r="28" spans="1:10" ht="15.75" thickBot="1">
      <c r="A28" s="36"/>
      <c r="B28" s="174" t="s">
        <v>50</v>
      </c>
      <c r="C28" s="175"/>
      <c r="D28" s="175"/>
      <c r="E28" s="56">
        <f>(E26-E4)-E16</f>
        <v>0.27777777777777773</v>
      </c>
      <c r="F28" s="56">
        <f>(F26-F4)-F16</f>
        <v>0.30902777777777779</v>
      </c>
      <c r="G28" s="56">
        <f>(G26-G4)-G16</f>
        <v>0.30208333333333337</v>
      </c>
      <c r="H28" s="56">
        <f>(H26-H4)-H16</f>
        <v>0.25694444444444442</v>
      </c>
      <c r="I28" s="56">
        <f>(I26-I4)-I16</f>
        <v>0.3125</v>
      </c>
      <c r="J28" s="55">
        <f>E28+F28+G28+H28+I28</f>
        <v>1.4583333333333335</v>
      </c>
    </row>
    <row r="29" spans="1:10" ht="15.75" thickBot="1">
      <c r="A29" s="37"/>
      <c r="B29" s="168"/>
      <c r="C29" s="168"/>
      <c r="D29" s="169"/>
      <c r="E29" s="170" t="s">
        <v>51</v>
      </c>
      <c r="F29" s="171"/>
      <c r="G29" s="171"/>
      <c r="H29" s="171"/>
      <c r="I29" s="172"/>
    </row>
  </sheetData>
  <mergeCells count="35"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  <mergeCell ref="B15:D15"/>
    <mergeCell ref="B16:D16"/>
    <mergeCell ref="B13:D13"/>
    <mergeCell ref="B14:D14"/>
    <mergeCell ref="H10:H11"/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G17" sqref="G17"/>
    </sheetView>
  </sheetViews>
  <sheetFormatPr baseColWidth="10" defaultRowHeight="15"/>
  <cols>
    <col min="5" max="9" width="22.85546875" customWidth="1"/>
  </cols>
  <sheetData>
    <row r="1" spans="1:9" ht="21" thickBot="1">
      <c r="A1" s="167" t="s">
        <v>53</v>
      </c>
      <c r="B1" s="167"/>
      <c r="C1" s="167"/>
      <c r="D1" s="167"/>
      <c r="E1" s="167"/>
      <c r="F1" s="167"/>
      <c r="G1" s="167"/>
      <c r="H1" s="167"/>
      <c r="I1" s="167"/>
    </row>
    <row r="2" spans="1:9" ht="15.75" thickBot="1">
      <c r="A2" s="35"/>
      <c r="B2" s="185" t="s">
        <v>29</v>
      </c>
      <c r="C2" s="186"/>
      <c r="D2" s="187"/>
      <c r="E2" s="42" t="s">
        <v>30</v>
      </c>
      <c r="F2" s="41" t="s">
        <v>31</v>
      </c>
      <c r="G2" s="41" t="s">
        <v>32</v>
      </c>
      <c r="H2" s="42" t="s">
        <v>33</v>
      </c>
      <c r="I2" s="42" t="s">
        <v>34</v>
      </c>
    </row>
    <row r="3" spans="1:9">
      <c r="A3" s="165" t="s">
        <v>52</v>
      </c>
      <c r="B3" s="188"/>
      <c r="C3" s="188"/>
      <c r="D3" s="188"/>
      <c r="E3" s="188" t="s">
        <v>35</v>
      </c>
      <c r="F3" s="188"/>
      <c r="G3" s="188"/>
      <c r="H3" s="188"/>
      <c r="I3" s="188"/>
    </row>
    <row r="4" spans="1:9" ht="18.75" customHeight="1">
      <c r="A4" s="166"/>
      <c r="B4" s="190" t="s">
        <v>36</v>
      </c>
      <c r="C4" s="191"/>
      <c r="D4" s="191"/>
      <c r="E4" s="57">
        <v>0.35416666666666669</v>
      </c>
      <c r="F4" s="57">
        <v>0.3125</v>
      </c>
      <c r="G4" s="57">
        <v>0.3125</v>
      </c>
      <c r="H4" s="57">
        <v>0.3125</v>
      </c>
      <c r="I4" s="57">
        <v>0.3125</v>
      </c>
    </row>
    <row r="5" spans="1:9" ht="18.75" customHeight="1">
      <c r="A5" s="166"/>
      <c r="B5" s="192"/>
      <c r="C5" s="193"/>
      <c r="D5" s="193"/>
      <c r="E5" s="58"/>
      <c r="F5" s="58"/>
      <c r="G5" s="58"/>
      <c r="H5" s="58"/>
      <c r="I5" s="59"/>
    </row>
    <row r="6" spans="1:9" ht="18.75" customHeight="1">
      <c r="A6" s="166"/>
      <c r="B6" s="176"/>
      <c r="C6" s="177"/>
      <c r="D6" s="177"/>
      <c r="E6" s="60"/>
      <c r="F6" s="60"/>
      <c r="G6" s="60"/>
      <c r="H6" s="60"/>
      <c r="I6" s="61"/>
    </row>
    <row r="7" spans="1:9" ht="18.75" customHeight="1">
      <c r="A7" s="166"/>
      <c r="B7" s="176" t="s">
        <v>1</v>
      </c>
      <c r="C7" s="177"/>
      <c r="D7" s="177"/>
      <c r="E7" s="60"/>
      <c r="F7" s="62"/>
      <c r="G7" s="62"/>
      <c r="H7" s="62"/>
      <c r="I7" s="63"/>
    </row>
    <row r="8" spans="1:9" ht="18.75" customHeight="1">
      <c r="A8" s="166"/>
      <c r="B8" s="176" t="s">
        <v>38</v>
      </c>
      <c r="C8" s="177"/>
      <c r="D8" s="177"/>
      <c r="E8" s="60"/>
      <c r="F8" s="62"/>
      <c r="G8" s="62"/>
      <c r="H8" s="62"/>
      <c r="I8" s="63"/>
    </row>
    <row r="9" spans="1:9" ht="18.75" customHeight="1">
      <c r="A9" s="166"/>
      <c r="B9" s="176" t="s">
        <v>1</v>
      </c>
      <c r="C9" s="177"/>
      <c r="D9" s="177"/>
      <c r="E9" s="62"/>
      <c r="F9" s="62"/>
      <c r="G9" s="62"/>
      <c r="H9" s="62"/>
      <c r="I9" s="63"/>
    </row>
    <row r="10" spans="1:9" ht="18.75" customHeight="1">
      <c r="A10" s="166"/>
      <c r="B10" s="176" t="s">
        <v>40</v>
      </c>
      <c r="C10" s="177"/>
      <c r="D10" s="177"/>
      <c r="E10" s="60"/>
      <c r="F10" s="60"/>
      <c r="G10" s="60"/>
      <c r="H10" s="60"/>
      <c r="I10" s="63"/>
    </row>
    <row r="11" spans="1:9" ht="18.75" customHeight="1">
      <c r="A11" s="166"/>
      <c r="B11" s="176"/>
      <c r="C11" s="177"/>
      <c r="D11" s="177"/>
      <c r="E11" s="60"/>
      <c r="F11" s="60"/>
      <c r="G11" s="62"/>
      <c r="H11" s="60"/>
      <c r="I11" s="63"/>
    </row>
    <row r="12" spans="1:9" ht="18.75" customHeight="1">
      <c r="A12" s="166"/>
      <c r="B12" s="180" t="s">
        <v>42</v>
      </c>
      <c r="C12" s="181"/>
      <c r="D12" s="181"/>
      <c r="E12" s="62"/>
      <c r="F12" s="60"/>
      <c r="G12" s="60"/>
      <c r="H12" s="60"/>
      <c r="I12" s="61"/>
    </row>
    <row r="13" spans="1:9" ht="18.75" customHeight="1">
      <c r="A13" s="166"/>
      <c r="B13" s="176" t="s">
        <v>1</v>
      </c>
      <c r="C13" s="177"/>
      <c r="D13" s="177"/>
      <c r="E13" s="62"/>
      <c r="F13" s="62"/>
      <c r="G13" s="62"/>
      <c r="H13" s="62"/>
      <c r="I13" s="63"/>
    </row>
    <row r="14" spans="1:9" ht="18.75" customHeight="1">
      <c r="A14" s="166"/>
      <c r="B14" s="176" t="s">
        <v>45</v>
      </c>
      <c r="C14" s="177"/>
      <c r="D14" s="177"/>
      <c r="E14" s="62"/>
      <c r="F14" s="60"/>
      <c r="G14" s="62"/>
      <c r="H14" s="62"/>
      <c r="I14" s="63"/>
    </row>
    <row r="15" spans="1:9" ht="18.75" customHeight="1">
      <c r="A15" s="166"/>
      <c r="B15" s="176" t="s">
        <v>1</v>
      </c>
      <c r="C15" s="177"/>
      <c r="D15" s="177"/>
      <c r="E15" s="62"/>
      <c r="F15" s="60"/>
      <c r="G15" s="62"/>
      <c r="H15" s="62"/>
      <c r="I15" s="63"/>
    </row>
    <row r="16" spans="1:9" ht="18.75" customHeight="1">
      <c r="A16" s="166"/>
      <c r="B16" s="182" t="s">
        <v>46</v>
      </c>
      <c r="C16" s="183"/>
      <c r="D16" s="183"/>
      <c r="E16" s="64">
        <v>3.4722222222222224E-2</v>
      </c>
      <c r="F16" s="64">
        <v>3.4722222222222224E-2</v>
      </c>
      <c r="G16" s="64">
        <v>3.4722222222222224E-2</v>
      </c>
      <c r="H16" s="64">
        <v>3.4722222222222224E-2</v>
      </c>
      <c r="I16" s="64">
        <v>3.4722222222222224E-2</v>
      </c>
    </row>
    <row r="17" spans="1:10" ht="18.75" customHeight="1">
      <c r="A17" s="166"/>
      <c r="B17" s="176" t="s">
        <v>1</v>
      </c>
      <c r="C17" s="177"/>
      <c r="D17" s="177"/>
      <c r="E17" s="62"/>
      <c r="F17" s="62"/>
      <c r="G17" s="62"/>
      <c r="H17" s="62"/>
      <c r="I17" s="61"/>
    </row>
    <row r="18" spans="1:10" ht="18.75" customHeight="1">
      <c r="A18" s="166"/>
      <c r="B18" s="176" t="s">
        <v>47</v>
      </c>
      <c r="C18" s="177"/>
      <c r="D18" s="177"/>
      <c r="E18" s="62"/>
      <c r="F18" s="62"/>
      <c r="G18" s="62"/>
      <c r="H18" s="62"/>
      <c r="I18" s="61"/>
    </row>
    <row r="19" spans="1:10" ht="18.75" customHeight="1">
      <c r="A19" s="166"/>
      <c r="B19" s="180" t="s">
        <v>42</v>
      </c>
      <c r="C19" s="181"/>
      <c r="D19" s="181"/>
      <c r="E19" s="62"/>
      <c r="F19" s="60"/>
      <c r="G19" s="60"/>
      <c r="H19" s="60"/>
      <c r="I19" s="61"/>
    </row>
    <row r="20" spans="1:10" ht="18.75" customHeight="1">
      <c r="A20" s="166"/>
      <c r="B20" s="176" t="s">
        <v>1</v>
      </c>
      <c r="C20" s="177"/>
      <c r="D20" s="177"/>
      <c r="E20" s="62"/>
      <c r="F20" s="62"/>
      <c r="G20" s="62"/>
      <c r="H20" s="62"/>
      <c r="I20" s="63"/>
    </row>
    <row r="21" spans="1:10" ht="18.75" customHeight="1">
      <c r="A21" s="166"/>
      <c r="B21" s="176" t="s">
        <v>48</v>
      </c>
      <c r="C21" s="177"/>
      <c r="D21" s="177"/>
      <c r="E21" s="62"/>
      <c r="F21" s="62"/>
      <c r="G21" s="62"/>
      <c r="H21" s="60"/>
      <c r="I21" s="63"/>
    </row>
    <row r="22" spans="1:10" ht="18.75" customHeight="1">
      <c r="A22" s="166"/>
      <c r="B22" s="176" t="s">
        <v>1</v>
      </c>
      <c r="C22" s="177"/>
      <c r="D22" s="177"/>
      <c r="E22" s="62"/>
      <c r="F22" s="62"/>
      <c r="G22" s="62"/>
      <c r="H22" s="60"/>
      <c r="I22" s="63"/>
    </row>
    <row r="23" spans="1:10" ht="18.75" customHeight="1">
      <c r="A23" s="166"/>
      <c r="B23" s="176"/>
      <c r="C23" s="177"/>
      <c r="D23" s="177"/>
      <c r="E23" s="65"/>
      <c r="F23" s="66"/>
      <c r="G23" s="65"/>
      <c r="H23" s="65"/>
      <c r="I23" s="67"/>
    </row>
    <row r="24" spans="1:10" ht="18.75" customHeight="1">
      <c r="A24" s="166"/>
      <c r="B24" s="176"/>
      <c r="C24" s="177"/>
      <c r="D24" s="177"/>
      <c r="E24" s="65"/>
      <c r="F24" s="66"/>
      <c r="G24" s="65"/>
      <c r="H24" s="65"/>
      <c r="I24" s="67"/>
    </row>
    <row r="25" spans="1:10" ht="18.75" customHeight="1">
      <c r="A25" s="166"/>
      <c r="B25" s="176"/>
      <c r="C25" s="177"/>
      <c r="D25" s="177"/>
      <c r="E25" s="65"/>
      <c r="F25" s="65"/>
      <c r="G25" s="65"/>
      <c r="H25" s="65"/>
      <c r="I25" s="67"/>
    </row>
    <row r="26" spans="1:10" ht="18.75" customHeight="1">
      <c r="A26" s="166"/>
      <c r="B26" s="178" t="s">
        <v>49</v>
      </c>
      <c r="C26" s="179"/>
      <c r="D26" s="179"/>
      <c r="E26" s="68">
        <v>0.66666666666666663</v>
      </c>
      <c r="F26" s="68">
        <v>0.65625</v>
      </c>
      <c r="G26" s="68">
        <v>0.64930555555555558</v>
      </c>
      <c r="H26" s="68">
        <v>0.60416666666666663</v>
      </c>
      <c r="I26" s="68">
        <v>0.65972222222222221</v>
      </c>
    </row>
    <row r="27" spans="1:10" ht="15.75" thickBot="1">
      <c r="A27" s="38"/>
      <c r="B27" s="173"/>
      <c r="C27" s="173"/>
      <c r="D27" s="173"/>
      <c r="E27" s="43"/>
      <c r="F27" s="43"/>
      <c r="G27" s="43"/>
      <c r="H27" s="43"/>
      <c r="I27" s="43"/>
    </row>
    <row r="28" spans="1:10" ht="15.75" thickBot="1">
      <c r="A28" s="36"/>
      <c r="B28" s="174" t="s">
        <v>50</v>
      </c>
      <c r="C28" s="175"/>
      <c r="D28" s="175"/>
      <c r="E28" s="56">
        <f>(E26-E4)-E16</f>
        <v>0.27777777777777773</v>
      </c>
      <c r="F28" s="56">
        <f>(F26-F4)-F16</f>
        <v>0.30902777777777779</v>
      </c>
      <c r="G28" s="56">
        <f>(G26-G4)-G16</f>
        <v>0.30208333333333337</v>
      </c>
      <c r="H28" s="56">
        <f>(H26-H4)-H16</f>
        <v>0.25694444444444442</v>
      </c>
      <c r="I28" s="56">
        <f>(I26-I4)-I16</f>
        <v>0.3125</v>
      </c>
      <c r="J28" s="55">
        <f>E28+F28+G28+H28+I28</f>
        <v>1.4583333333333335</v>
      </c>
    </row>
    <row r="29" spans="1:10" ht="15.75" thickBot="1">
      <c r="A29" s="37"/>
      <c r="B29" s="168"/>
      <c r="C29" s="168"/>
      <c r="D29" s="169"/>
      <c r="E29" s="170" t="s">
        <v>51</v>
      </c>
      <c r="F29" s="171"/>
      <c r="G29" s="171"/>
      <c r="H29" s="171"/>
      <c r="I29" s="172"/>
    </row>
  </sheetData>
  <sheetProtection sheet="1" objects="1" scenarios="1"/>
  <mergeCells count="31"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  <mergeCell ref="B15:D15"/>
    <mergeCell ref="B16:D16"/>
    <mergeCell ref="B17:D17"/>
    <mergeCell ref="B18:D18"/>
    <mergeCell ref="B19:D19"/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68B3-D8E9-46F0-9A35-CDFB8A590C6E}">
  <sheetPr>
    <pageSetUpPr fitToPage="1"/>
  </sheetPr>
  <dimension ref="A1:G43"/>
  <sheetViews>
    <sheetView tabSelected="1" zoomScale="115" zoomScaleNormal="115" workbookViewId="0">
      <selection activeCell="K6" sqref="K6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05" t="s">
        <v>54</v>
      </c>
      <c r="B1" s="105"/>
      <c r="C1" s="105"/>
      <c r="D1" s="105"/>
      <c r="E1" s="72" t="s">
        <v>55</v>
      </c>
    </row>
    <row r="2" spans="1:7" ht="5.25" customHeight="1">
      <c r="A2" s="71"/>
      <c r="B2" s="71"/>
      <c r="C2" s="71"/>
      <c r="D2" s="71"/>
      <c r="E2" s="71"/>
      <c r="G2" s="71"/>
    </row>
    <row r="3" spans="1:7" ht="30.75" customHeight="1" thickBot="1">
      <c r="A3" s="106" t="s">
        <v>56</v>
      </c>
      <c r="B3" s="106"/>
      <c r="C3" s="106"/>
      <c r="D3" s="107"/>
      <c r="E3" s="73">
        <v>0</v>
      </c>
      <c r="G3" s="74" t="s">
        <v>57</v>
      </c>
    </row>
    <row r="4" spans="1:7" ht="48.75" customHeight="1" thickBot="1">
      <c r="A4" s="108" t="s">
        <v>0</v>
      </c>
      <c r="B4" s="109"/>
      <c r="C4" s="110"/>
      <c r="D4" s="75"/>
      <c r="E4" s="10" t="s">
        <v>3</v>
      </c>
      <c r="F4" t="s">
        <v>58</v>
      </c>
      <c r="G4" s="76" t="s">
        <v>3</v>
      </c>
    </row>
    <row r="5" spans="1:7" ht="36.75" customHeight="1">
      <c r="A5" s="111" t="s">
        <v>17</v>
      </c>
      <c r="B5" s="112"/>
      <c r="C5" s="112"/>
      <c r="D5" s="69"/>
      <c r="E5" s="77">
        <f>Secondaire!D4*'à contrat'!$E$3</f>
        <v>0</v>
      </c>
      <c r="G5" s="78">
        <v>615</v>
      </c>
    </row>
    <row r="6" spans="1:7" ht="15.75" customHeight="1">
      <c r="A6" s="113" t="s">
        <v>19</v>
      </c>
      <c r="B6" s="114"/>
      <c r="C6" s="114"/>
      <c r="D6" s="70"/>
      <c r="E6" s="96"/>
      <c r="G6" s="102" t="s">
        <v>65</v>
      </c>
    </row>
    <row r="7" spans="1:7" ht="15.75" customHeight="1">
      <c r="A7" s="113" t="s">
        <v>20</v>
      </c>
      <c r="B7" s="114"/>
      <c r="C7" s="114"/>
      <c r="D7" s="132"/>
      <c r="E7" s="96"/>
      <c r="G7" s="103"/>
    </row>
    <row r="8" spans="1:7" ht="33" customHeight="1">
      <c r="A8" s="113" t="s">
        <v>21</v>
      </c>
      <c r="B8" s="114"/>
      <c r="C8" s="114"/>
      <c r="D8" s="93"/>
      <c r="E8" s="96"/>
      <c r="G8" s="103"/>
    </row>
    <row r="9" spans="1:7" ht="15.75" customHeight="1" thickBot="1">
      <c r="A9" s="130" t="s">
        <v>22</v>
      </c>
      <c r="B9" s="131"/>
      <c r="C9" s="131"/>
      <c r="D9" s="93"/>
      <c r="E9" s="79"/>
      <c r="G9" s="104"/>
    </row>
    <row r="10" spans="1:7" ht="33" customHeight="1" thickBot="1">
      <c r="A10" s="97" t="s">
        <v>59</v>
      </c>
      <c r="B10" s="98"/>
      <c r="C10" s="98"/>
      <c r="D10" s="80">
        <f>720*E3</f>
        <v>0</v>
      </c>
      <c r="E10" s="81">
        <f>SUM(E5:E9)</f>
        <v>0</v>
      </c>
      <c r="G10" s="82">
        <v>720</v>
      </c>
    </row>
    <row r="11" spans="1:7" ht="15.75">
      <c r="A11" s="5"/>
      <c r="B11" s="5"/>
      <c r="C11" s="6"/>
      <c r="D11" s="6"/>
      <c r="E11" s="6"/>
      <c r="G11" s="6"/>
    </row>
    <row r="12" spans="1:7" ht="29.25" customHeight="1" thickBot="1">
      <c r="A12" s="5"/>
      <c r="B12" s="5"/>
      <c r="C12" s="6"/>
      <c r="D12" s="6"/>
      <c r="E12" s="83">
        <f>E3</f>
        <v>0</v>
      </c>
      <c r="G12" s="74" t="s">
        <v>57</v>
      </c>
    </row>
    <row r="13" spans="1:7" ht="48.75" customHeight="1" thickBot="1">
      <c r="A13" s="99" t="s">
        <v>14</v>
      </c>
      <c r="B13" s="100"/>
      <c r="C13" s="100"/>
      <c r="D13" s="101"/>
      <c r="E13" s="15" t="s">
        <v>3</v>
      </c>
      <c r="G13" s="94" t="s">
        <v>3</v>
      </c>
    </row>
    <row r="14" spans="1:7" ht="33" customHeight="1">
      <c r="A14" s="115" t="s">
        <v>1</v>
      </c>
      <c r="B14" s="116"/>
      <c r="C14" s="116"/>
      <c r="D14" s="117"/>
      <c r="E14" s="84" t="s">
        <v>60</v>
      </c>
      <c r="G14" s="118" t="s">
        <v>66</v>
      </c>
    </row>
    <row r="15" spans="1:7" ht="19.5" customHeight="1">
      <c r="A15" s="121" t="s">
        <v>2</v>
      </c>
      <c r="B15" s="122"/>
      <c r="C15" s="127"/>
      <c r="D15" s="128"/>
      <c r="E15" s="85"/>
      <c r="G15" s="119"/>
    </row>
    <row r="16" spans="1:7" ht="19.5" customHeight="1">
      <c r="A16" s="123"/>
      <c r="B16" s="124"/>
      <c r="C16" s="127"/>
      <c r="D16" s="128"/>
      <c r="E16" s="85"/>
      <c r="G16" s="119"/>
    </row>
    <row r="17" spans="1:7" ht="19.5" customHeight="1">
      <c r="A17" s="125"/>
      <c r="B17" s="126"/>
      <c r="C17" s="127"/>
      <c r="D17" s="128"/>
      <c r="E17" s="85"/>
      <c r="G17" s="119"/>
    </row>
    <row r="18" spans="1:7" ht="33" customHeight="1">
      <c r="A18" s="115" t="s">
        <v>24</v>
      </c>
      <c r="B18" s="116"/>
      <c r="C18" s="116"/>
      <c r="D18" s="117"/>
      <c r="E18" s="85"/>
      <c r="G18" s="119"/>
    </row>
    <row r="19" spans="1:7" ht="33" customHeight="1">
      <c r="A19" s="115" t="s">
        <v>5</v>
      </c>
      <c r="B19" s="116"/>
      <c r="C19" s="116"/>
      <c r="D19" s="117"/>
      <c r="E19" s="85"/>
      <c r="G19" s="119"/>
    </row>
    <row r="20" spans="1:7" ht="33" customHeight="1">
      <c r="A20" s="115" t="s">
        <v>6</v>
      </c>
      <c r="B20" s="116"/>
      <c r="C20" s="116"/>
      <c r="D20" s="117"/>
      <c r="E20" s="85"/>
      <c r="G20" s="119"/>
    </row>
    <row r="21" spans="1:7" ht="33" customHeight="1">
      <c r="A21" s="115" t="s">
        <v>7</v>
      </c>
      <c r="B21" s="116"/>
      <c r="C21" s="116"/>
      <c r="D21" s="117"/>
      <c r="E21" s="85"/>
      <c r="G21" s="119"/>
    </row>
    <row r="22" spans="1:7" ht="33" customHeight="1">
      <c r="A22" s="133" t="s">
        <v>25</v>
      </c>
      <c r="B22" s="134"/>
      <c r="C22" s="134"/>
      <c r="D22" s="135"/>
      <c r="E22" s="85"/>
      <c r="G22" s="119"/>
    </row>
    <row r="23" spans="1:7" ht="33" customHeight="1">
      <c r="A23" s="133" t="s">
        <v>26</v>
      </c>
      <c r="B23" s="134"/>
      <c r="C23" s="134"/>
      <c r="D23" s="135"/>
      <c r="E23" s="85"/>
      <c r="G23" s="120"/>
    </row>
    <row r="24" spans="1:7" ht="33" customHeight="1">
      <c r="A24" s="115" t="s">
        <v>13</v>
      </c>
      <c r="B24" s="116"/>
      <c r="C24" s="116"/>
      <c r="D24" s="117"/>
      <c r="E24" s="86">
        <f>Secondaire!D22*$E$3</f>
        <v>0</v>
      </c>
      <c r="G24" s="95">
        <v>108</v>
      </c>
    </row>
    <row r="25" spans="1:7" ht="33" customHeight="1">
      <c r="A25" s="115"/>
      <c r="B25" s="116"/>
      <c r="C25" s="116"/>
      <c r="D25" s="117"/>
      <c r="E25" s="87"/>
      <c r="G25" s="14"/>
    </row>
    <row r="26" spans="1:7" ht="27.75" customHeight="1">
      <c r="A26" s="136" t="s">
        <v>61</v>
      </c>
      <c r="B26" s="137"/>
      <c r="C26" s="138"/>
      <c r="D26" s="88">
        <f>360*E3</f>
        <v>0</v>
      </c>
      <c r="E26" s="89">
        <f>SUM(E14:E25)</f>
        <v>0</v>
      </c>
      <c r="G26" s="12">
        <v>360</v>
      </c>
    </row>
    <row r="27" spans="1:7" ht="33" customHeight="1">
      <c r="A27" s="115" t="s">
        <v>8</v>
      </c>
      <c r="B27" s="116"/>
      <c r="C27" s="116"/>
      <c r="D27" s="117"/>
      <c r="E27" s="85"/>
      <c r="G27" s="102" t="s">
        <v>62</v>
      </c>
    </row>
    <row r="28" spans="1:7" ht="33" customHeight="1">
      <c r="A28" s="115" t="s">
        <v>9</v>
      </c>
      <c r="B28" s="116"/>
      <c r="C28" s="116"/>
      <c r="D28" s="117"/>
      <c r="E28" s="90"/>
      <c r="G28" s="103"/>
    </row>
    <row r="29" spans="1:7" ht="33" customHeight="1">
      <c r="A29" s="115" t="s">
        <v>10</v>
      </c>
      <c r="B29" s="116"/>
      <c r="C29" s="116"/>
      <c r="D29" s="117"/>
      <c r="E29" s="90"/>
      <c r="G29" s="104"/>
    </row>
    <row r="30" spans="1:7" ht="33" customHeight="1">
      <c r="A30" s="115" t="s">
        <v>11</v>
      </c>
      <c r="B30" s="116"/>
      <c r="C30" s="116"/>
      <c r="D30" s="117"/>
      <c r="E30" s="86">
        <f>Secondaire!D28*$E$3</f>
        <v>0</v>
      </c>
      <c r="G30" s="17">
        <v>160</v>
      </c>
    </row>
    <row r="31" spans="1:7" ht="33" customHeight="1">
      <c r="A31" s="136" t="s">
        <v>61</v>
      </c>
      <c r="B31" s="137"/>
      <c r="C31" s="138"/>
      <c r="D31" s="88">
        <f>200*E3</f>
        <v>0</v>
      </c>
      <c r="E31" s="89">
        <f>SUM(E27:E30)</f>
        <v>0</v>
      </c>
      <c r="G31" s="12">
        <v>200</v>
      </c>
    </row>
    <row r="32" spans="1:7" ht="33" customHeight="1" thickBot="1">
      <c r="A32" s="139" t="s">
        <v>63</v>
      </c>
      <c r="B32" s="139"/>
      <c r="C32" s="139"/>
      <c r="D32" s="91">
        <f>D31+D26+D10</f>
        <v>0</v>
      </c>
      <c r="E32" s="92">
        <f>E31+E26+E10</f>
        <v>0</v>
      </c>
      <c r="G32" s="19">
        <v>1280</v>
      </c>
    </row>
    <row r="33" spans="1:7" ht="15.75">
      <c r="A33" s="6"/>
      <c r="B33" s="6"/>
      <c r="C33" s="6"/>
      <c r="D33" s="6"/>
      <c r="E33" s="6"/>
      <c r="G33" s="6"/>
    </row>
    <row r="34" spans="1:7" ht="24" customHeight="1">
      <c r="A34" s="7"/>
      <c r="B34" s="129"/>
      <c r="C34" s="129"/>
      <c r="D34" s="129"/>
      <c r="E34" s="129"/>
    </row>
    <row r="35" spans="1:7" ht="25.5" customHeight="1">
      <c r="A35" s="7"/>
      <c r="B35" s="129"/>
      <c r="C35" s="129"/>
      <c r="D35" s="129"/>
      <c r="E35" s="129"/>
    </row>
    <row r="36" spans="1:7" ht="25.5" customHeight="1">
      <c r="A36" s="7"/>
      <c r="B36" s="129"/>
      <c r="C36" s="129"/>
      <c r="D36" s="129"/>
      <c r="E36" s="129"/>
    </row>
    <row r="37" spans="1:7" ht="64.5" customHeight="1">
      <c r="A37" s="7"/>
      <c r="B37" s="129"/>
      <c r="C37" s="129"/>
      <c r="D37" s="129"/>
      <c r="E37" s="129"/>
    </row>
    <row r="40" spans="1:7">
      <c r="A40" s="1"/>
      <c r="B40" s="1"/>
      <c r="C40" s="2"/>
      <c r="D40" s="2"/>
      <c r="G40" s="2"/>
    </row>
    <row r="41" spans="1:7">
      <c r="A41" s="1"/>
      <c r="B41" s="1"/>
      <c r="C41" s="2"/>
      <c r="D41" s="2"/>
      <c r="G41" s="2"/>
    </row>
    <row r="42" spans="1:7">
      <c r="A42" s="1"/>
      <c r="B42" s="1"/>
      <c r="C42" s="2"/>
      <c r="D42" s="2"/>
      <c r="G42" s="2"/>
    </row>
    <row r="43" spans="1:7">
      <c r="A43" s="1"/>
      <c r="B43" s="1"/>
      <c r="C43" s="2"/>
      <c r="D43" s="2"/>
      <c r="G43" s="2"/>
    </row>
  </sheetData>
  <sheetProtection algorithmName="SHA-512" hashValue="Gk+NOmKg5MZbXohL1XfLF22bvMTJIZfoDnzUj5x+eXbxTSQgdnW/VUOJZpSttrtQI/WUgGYct50nEjfPjMI23A==" saltValue="T7HwuO2WLCXU51QaFAmpfg==" spinCount="100000" sheet="1" objects="1" scenarios="1"/>
  <mergeCells count="37">
    <mergeCell ref="B37:E37"/>
    <mergeCell ref="A8:C8"/>
    <mergeCell ref="A9:C9"/>
    <mergeCell ref="A7:D7"/>
    <mergeCell ref="A22:D22"/>
    <mergeCell ref="A23:D23"/>
    <mergeCell ref="A30:D30"/>
    <mergeCell ref="A31:C31"/>
    <mergeCell ref="A32:C32"/>
    <mergeCell ref="B34:E34"/>
    <mergeCell ref="B35:E35"/>
    <mergeCell ref="B36:E36"/>
    <mergeCell ref="A21:D21"/>
    <mergeCell ref="A24:D24"/>
    <mergeCell ref="A25:D25"/>
    <mergeCell ref="A26:C26"/>
    <mergeCell ref="A27:D27"/>
    <mergeCell ref="G27:G29"/>
    <mergeCell ref="A28:D28"/>
    <mergeCell ref="A29:D29"/>
    <mergeCell ref="G14:G23"/>
    <mergeCell ref="A14:D14"/>
    <mergeCell ref="A15:B17"/>
    <mergeCell ref="C15:D15"/>
    <mergeCell ref="C16:D16"/>
    <mergeCell ref="C17:D17"/>
    <mergeCell ref="A18:D18"/>
    <mergeCell ref="A19:D19"/>
    <mergeCell ref="A20:D20"/>
    <mergeCell ref="A10:C10"/>
    <mergeCell ref="A13:D13"/>
    <mergeCell ref="G6:G9"/>
    <mergeCell ref="A1:D1"/>
    <mergeCell ref="A3:D3"/>
    <mergeCell ref="A4:C4"/>
    <mergeCell ref="A5:C5"/>
    <mergeCell ref="A6:C6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customXml/itemProps3.xml><?xml version="1.0" encoding="utf-8"?>
<ds:datastoreItem xmlns:ds="http://schemas.openxmlformats.org/officeDocument/2006/customXml" ds:itemID="{67993389-CA8A-4F53-BC7F-D31FF62C1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Secondaire</vt:lpstr>
      <vt:lpstr>Amplitude exemple</vt:lpstr>
      <vt:lpstr>Amplitude à compléter</vt:lpstr>
      <vt:lpstr>à contrat</vt:lpstr>
      <vt:lpstr>'à contrat'!_ftn2</vt:lpstr>
      <vt:lpstr>Secondaire!_ftn2</vt:lpstr>
      <vt:lpstr>'à contrat'!_ftnref1</vt:lpstr>
      <vt:lpstr>Secondaire!_ftnref1</vt:lpstr>
      <vt:lpstr>'à contrat'!_ftnref2</vt:lpstr>
      <vt:lpstr>Secondaire!_ftnref2</vt:lpstr>
      <vt:lpstr>'à contrat'!_ftnref3</vt:lpstr>
      <vt:lpstr>Secondaire!_ftnref3</vt:lpstr>
      <vt:lpstr>'Amplitude à compléter'!_Hlk114051007</vt:lpstr>
      <vt:lpstr>'Amplitude exemple'!_Hlk114051007</vt:lpstr>
      <vt:lpstr>'à contrat'!_Hlk95118549</vt:lpstr>
      <vt:lpstr>Secondaire!_Hlk95118549</vt:lpstr>
      <vt:lpstr>'à contrat'!_Hlk95118775</vt:lpstr>
      <vt:lpstr>Secondaire!_Hlk95118775</vt:lpstr>
      <vt:lpstr>'à contrat'!_Hlk97106282</vt:lpstr>
      <vt:lpstr>Secondaire!_Hlk97106282</vt:lpstr>
      <vt:lpstr>'à contrat'!_Toc100562341</vt:lpstr>
      <vt:lpstr>Secondaire!_Toc100562341</vt:lpstr>
      <vt:lpstr>'à contrat'!Zone_d_impression</vt:lpstr>
      <vt:lpstr>Secondaire!Zone_d_impression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Andree-Anne</dc:creator>
  <cp:lastModifiedBy>Christine Gilbert</cp:lastModifiedBy>
  <cp:lastPrinted>2025-11-06T16:18:01Z</cp:lastPrinted>
  <dcterms:created xsi:type="dcterms:W3CDTF">2022-05-17T14:31:17Z</dcterms:created>
  <dcterms:modified xsi:type="dcterms:W3CDTF">2026-05-14T12:28:29Z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